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<sst xmlns="http://schemas.openxmlformats.org/spreadsheetml/2006/main" count="22" uniqueCount="21">
  <si>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ՀԱՇՎԵՏՎՈՒԹՅՈՒՆ*</t>
  </si>
  <si>
    <t xml:space="preserve">Հայաստանի Հանրապետության 2012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</si>
  <si>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</si>
  <si>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</si>
  <si>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պլան³ </t>
  </si>
  <si>
    <t>Առաջին կիսամյակի պլան²</t>
  </si>
  <si>
    <t xml:space="preserve">Առաջին կիսամյակի ճշտված պլան³ </t>
  </si>
  <si>
    <t>Առաջին կիսամյակի փաստացի</t>
  </si>
  <si>
    <t>Տարեկան ճշտված պլանի կատարո-ղական (%)</t>
  </si>
  <si>
    <t>Առաջին կիսամյակի ճշտված պլանի կատարո-ղական (%)</t>
  </si>
  <si>
    <t>ՊԵՏԱԿԱՆ ԲՅՈՒՋԵԻ ԵԿԱՄՈՒՏՆԵՐ</t>
  </si>
  <si>
    <t>այդ թվում`</t>
  </si>
  <si>
    <t>Հարկային եկամուտներ և պետական տուրքեր, պարտադիր սոցիալական ապահովության վճարներ</t>
  </si>
  <si>
    <t xml:space="preserve">    Հարկային եկամուտներ և պետական տուրքեր</t>
  </si>
  <si>
    <t xml:space="preserve">    Պարտադիր սոցիալական ապահովության վճարներ</t>
  </si>
  <si>
    <t xml:space="preserve">Պաշտոնական դրամաշնորհներ </t>
  </si>
  <si>
    <t>Այլ եկամուտներ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</si>
  <si>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2012 թվականի պետական բյուջեի մասին» ՀՀ օրենքի 9-րդ հոդվածի 11-րդ կետի:                 </t>
  </si>
  <si>
    <t xml:space="preserve">¹ Հաստատվել է «Հայաստանի Հանրապետության 2012 թվականի պետական բյուջեի մասին» Հայաստանի Հանրապետության օրենքով, բացառությամբ «Հարկային եկամուտներ և պետական տուրքեր, պարտադիր սոցիալական ապահովության վճարներ» ցուցանիշի, որը նշված եկամուտների հանրագումարն է: </t>
  </si>
  <si>
    <t>²  Հաստատվել է ՀՀ կառավարության  22.12.2011թ. «Հայաստանի Հանրապետության 2012 թվականի պետական բյուջեի կատարումն ապահովող միջոցառումների մասին» N 1919-Ն որոշմամբ:</t>
  </si>
  <si>
    <r>
      <t>³</t>
    </r>
    <r>
      <rPr>
        <sz val="10"/>
        <rFont val="GHEA Grapalat"/>
        <family val="3"/>
      </rPr>
      <t xml:space="preserve"> Հաշվի են առնվել օրենքով ՀՀ կառավարությանը վերապահված լիազորությունների շրջանակներում կատարված փոփոխությունները:      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</si>
</sst>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7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Star"/>
      <family val="0"/>
    </font>
    <font>
      <sz val="8"/>
      <name val="GHEA Grapalat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5" applyNumberFormat="1" applyFont="1" applyFill="1" applyBorder="1" applyAlignment="1">
      <alignment horizontal="right"/>
    </xf>
    <xf numFmtId="165" fontId="4" fillId="0" borderId="1" xfId="2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6" fontId="4" fillId="0" borderId="1" xfId="19" applyNumberFormat="1" applyFont="1" applyFill="1" applyBorder="1" applyAlignment="1">
      <alignment horizontal="right" wrapText="1"/>
      <protection/>
    </xf>
    <xf numFmtId="164" fontId="4" fillId="0" borderId="1" xfId="15" applyNumberFormat="1" applyFont="1" applyFill="1" applyBorder="1" applyAlignment="1">
      <alignment horizontal="right" wrapText="1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r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4" sqref="A4"/>
    </sheetView>
  </sheetViews>
  <sheetFormatPr defaultColWidth="9.140625" defaultRowHeight="12.75"/>
  <cols>
    <col min="1" max="1" width="41.7109375" style="2" customWidth="1"/>
    <col min="2" max="3" width="17.140625" style="2" customWidth="1"/>
    <col min="4" max="4" width="16.8515625" style="2" customWidth="1"/>
    <col min="5" max="5" width="16.140625" style="2" customWidth="1"/>
    <col min="6" max="6" width="16.7109375" style="2" customWidth="1"/>
    <col min="7" max="7" width="12.140625" style="2" customWidth="1"/>
    <col min="8" max="8" width="11.8515625" style="2" customWidth="1"/>
    <col min="9" max="9" width="9.140625" style="2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spans="1:7" ht="16.5">
      <c r="A2" s="3" t="s">
        <v>1</v>
      </c>
      <c r="B2" s="3"/>
      <c r="C2" s="3"/>
      <c r="D2" s="3"/>
      <c r="E2" s="3"/>
      <c r="F2" s="3"/>
      <c r="G2" s="3"/>
    </row>
    <row r="3" spans="1:7" ht="13.5">
      <c r="A3" s="4" t="s">
        <v>2</v>
      </c>
      <c r="B3" s="4"/>
      <c r="C3" s="4"/>
      <c r="D3" s="4"/>
      <c r="E3" s="4"/>
      <c r="F3" s="4"/>
      <c r="G3" s="4"/>
    </row>
    <row r="4" spans="1:2" ht="14.25">
      <c r="A4" s="5"/>
      <c r="B4" s="5"/>
    </row>
    <row r="5" spans="1:8" ht="85.5">
      <c r="A5" s="6"/>
      <c r="B5" s="7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8" ht="14.25">
      <c r="A6" s="10" t="s">
        <v>10</v>
      </c>
      <c r="B6" s="11">
        <f>B8+B12+B13</f>
        <v>911640624.5</v>
      </c>
      <c r="C6" s="11">
        <f>C8+C12+C13</f>
        <v>936394114.54</v>
      </c>
      <c r="D6" s="11">
        <f>D8+D12+D13</f>
        <v>405609404.5</v>
      </c>
      <c r="E6" s="11">
        <f>E8+E12+E13</f>
        <v>419227697.54</v>
      </c>
      <c r="F6" s="11">
        <f>F8+F12+F13</f>
        <v>422005283.8966</v>
      </c>
      <c r="G6" s="12">
        <f>F6/C6</f>
        <v>0.45067058554069245</v>
      </c>
      <c r="H6" s="12">
        <f>F6/E6</f>
        <v>1.006625483890732</v>
      </c>
    </row>
    <row r="7" spans="1:8" ht="14.25">
      <c r="A7" s="13" t="s">
        <v>11</v>
      </c>
      <c r="B7" s="11"/>
      <c r="C7" s="11"/>
      <c r="D7" s="11"/>
      <c r="E7" s="11"/>
      <c r="F7" s="11"/>
      <c r="G7" s="12"/>
      <c r="H7" s="12"/>
    </row>
    <row r="8" spans="1:8" ht="42.75">
      <c r="A8" s="14" t="s">
        <v>12</v>
      </c>
      <c r="B8" s="11">
        <f>B10+B11</f>
        <v>874318792</v>
      </c>
      <c r="C8" s="11">
        <f>876036395.8+324808.74</f>
        <v>876361204.54</v>
      </c>
      <c r="D8" s="11">
        <v>391485214</v>
      </c>
      <c r="E8" s="11">
        <f>392380277.8+324808.74</f>
        <v>392705086.54</v>
      </c>
      <c r="F8" s="11">
        <f>F10+F11</f>
        <v>395999983.2866</v>
      </c>
      <c r="G8" s="12">
        <f>F8/C8</f>
        <v>0.4518684547366054</v>
      </c>
      <c r="H8" s="12">
        <f>F8/E8</f>
        <v>1.008390257370054</v>
      </c>
    </row>
    <row r="9" spans="1:8" ht="14.25">
      <c r="A9" s="13" t="s">
        <v>11</v>
      </c>
      <c r="B9" s="11"/>
      <c r="C9" s="11"/>
      <c r="D9" s="11"/>
      <c r="E9" s="11"/>
      <c r="F9" s="11"/>
      <c r="G9" s="12"/>
      <c r="H9" s="12"/>
    </row>
    <row r="10" spans="1:8" ht="28.5">
      <c r="A10" s="14" t="s">
        <v>13</v>
      </c>
      <c r="B10" s="15">
        <v>732260792</v>
      </c>
      <c r="C10" s="16"/>
      <c r="D10" s="16"/>
      <c r="E10" s="16"/>
      <c r="F10" s="15">
        <v>334719302.679</v>
      </c>
      <c r="G10" s="12"/>
      <c r="H10" s="12"/>
    </row>
    <row r="11" spans="1:8" ht="28.5">
      <c r="A11" s="14" t="s">
        <v>14</v>
      </c>
      <c r="B11" s="15">
        <v>142058000</v>
      </c>
      <c r="C11" s="16"/>
      <c r="D11" s="16"/>
      <c r="E11" s="16"/>
      <c r="F11" s="15">
        <v>61280680.607599996</v>
      </c>
      <c r="G11" s="12"/>
      <c r="H11" s="12"/>
    </row>
    <row r="12" spans="1:8" ht="14.25">
      <c r="A12" s="10" t="s">
        <v>15</v>
      </c>
      <c r="B12" s="15">
        <v>16309350</v>
      </c>
      <c r="C12" s="16">
        <v>19648434.7</v>
      </c>
      <c r="D12" s="16">
        <v>4003587.5</v>
      </c>
      <c r="E12" s="16">
        <v>6533377.3</v>
      </c>
      <c r="F12" s="15">
        <v>3768599.649</v>
      </c>
      <c r="G12" s="12">
        <f>F12/C12</f>
        <v>0.1918015204030477</v>
      </c>
      <c r="H12" s="12">
        <f>F12/E12</f>
        <v>0.5768225951071279</v>
      </c>
    </row>
    <row r="13" spans="1:8" ht="14.25">
      <c r="A13" s="10" t="s">
        <v>16</v>
      </c>
      <c r="B13" s="15">
        <v>21012482.5</v>
      </c>
      <c r="C13" s="16">
        <f>40274253.1+110222.2</f>
        <v>40384475.300000004</v>
      </c>
      <c r="D13" s="16">
        <v>10120603</v>
      </c>
      <c r="E13" s="16">
        <f>19914011.5+75222.2</f>
        <v>19989233.7</v>
      </c>
      <c r="F13" s="15">
        <v>22236700.961</v>
      </c>
      <c r="G13" s="12">
        <f>F13/C13</f>
        <v>0.5506249814021973</v>
      </c>
      <c r="H13" s="12">
        <f>F13/E13</f>
        <v>1.112433887898364</v>
      </c>
    </row>
    <row r="15" spans="3:5" ht="13.5">
      <c r="C15" s="17"/>
      <c r="D15" s="17"/>
      <c r="E15" s="17"/>
    </row>
    <row r="17" spans="1:8" ht="13.5">
      <c r="A17" s="18" t="s">
        <v>17</v>
      </c>
      <c r="B17" s="18"/>
      <c r="C17" s="18"/>
      <c r="D17" s="18"/>
      <c r="E17" s="18"/>
      <c r="F17" s="18"/>
      <c r="G17" s="18"/>
      <c r="H17" s="18"/>
    </row>
    <row r="18" spans="1:8" ht="13.5">
      <c r="A18" s="18" t="s">
        <v>18</v>
      </c>
      <c r="B18" s="18"/>
      <c r="C18" s="18"/>
      <c r="D18" s="18"/>
      <c r="E18" s="18"/>
      <c r="F18" s="18"/>
      <c r="G18" s="18"/>
      <c r="H18" s="18"/>
    </row>
    <row r="19" spans="1:8" ht="13.5">
      <c r="A19" s="18" t="s">
        <v>19</v>
      </c>
      <c r="B19" s="18"/>
      <c r="C19" s="18"/>
      <c r="D19" s="18"/>
      <c r="E19" s="18"/>
      <c r="F19" s="18"/>
      <c r="G19" s="18"/>
      <c r="H19" s="18"/>
    </row>
    <row r="20" spans="1:8" ht="13.5">
      <c r="A20" s="19" t="s">
        <v>20</v>
      </c>
      <c r="B20" s="18"/>
      <c r="C20" s="18"/>
      <c r="D20" s="18"/>
      <c r="E20" s="18"/>
      <c r="F20" s="18"/>
      <c r="G20" s="18"/>
      <c r="H20" s="18"/>
    </row>
  </sheetData>
  <mergeCells count="7">
    <mergeCell ref="A18:H18"/>
    <mergeCell ref="A19:H19"/>
    <mergeCell ref="A20:H20"/>
    <mergeCell ref="A1:G1"/>
    <mergeCell ref="A2:G2"/>
    <mergeCell ref="A3:G3"/>
    <mergeCell ref="A17:H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2012-08-10T11:43:58Z</dcterms:modified>
  <cp:category/>
  <cp:version/>
  <cp:contentType/>
  <cp:contentStatus/>
</cp:coreProperties>
</file>