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PORTS\2021 report\Q1\2021_I eramsyak-hashvetvutyun_kayq\"/>
    </mc:Choice>
  </mc:AlternateContent>
  <bookViews>
    <workbookView xWindow="480" yWindow="105" windowWidth="27795" windowHeight="12600"/>
  </bookViews>
  <sheets>
    <sheet name="Դեֆիցիտ" sheetId="1" r:id="rId1"/>
  </sheets>
  <externalReferences>
    <externalReference r:id="rId2"/>
  </externalReferences>
  <definedNames>
    <definedName name="_xlnm.Print_Area">#N/A</definedName>
    <definedName name="_xlnm.Print_Titles">#N/A</definedName>
  </definedNames>
  <calcPr calcId="162913"/>
</workbook>
</file>

<file path=xl/calcChain.xml><?xml version="1.0" encoding="utf-8"?>
<calcChain xmlns="http://schemas.openxmlformats.org/spreadsheetml/2006/main">
  <c r="F9" i="1" l="1"/>
  <c r="G9" i="1" s="1"/>
  <c r="E9" i="1"/>
  <c r="D9" i="1"/>
  <c r="D6" i="1" s="1"/>
  <c r="C9" i="1"/>
  <c r="B9" i="1"/>
  <c r="F8" i="1"/>
  <c r="E8" i="1"/>
  <c r="E6" i="1" s="1"/>
  <c r="D8" i="1"/>
  <c r="C8" i="1"/>
  <c r="B8" i="1"/>
  <c r="B6" i="1" s="1"/>
  <c r="F6" i="1"/>
  <c r="H6" i="1" l="1"/>
  <c r="H8" i="1"/>
  <c r="G8" i="1"/>
  <c r="H9" i="1"/>
  <c r="C6" i="1"/>
  <c r="G6" i="1"/>
</calcChain>
</file>

<file path=xl/sharedStrings.xml><?xml version="1.0" encoding="utf-8"?>
<sst xmlns="http://schemas.openxmlformats.org/spreadsheetml/2006/main" count="17" uniqueCount="17">
  <si>
    <t>ՀԱՇՎԵՏՎՈՒԹՅՈՒՆ</t>
  </si>
  <si>
    <t>Հայաստանի Հանրապետության 2021 թվականի  առաջին եռամսյակի պետական բյուջեի  դեֆիցիտի (պակասուրդի) ֆինանսավորման աղբյուրների վերաբերյալ</t>
  </si>
  <si>
    <t>(հազար դրամ)</t>
  </si>
  <si>
    <t>Տարեկան պլան¹</t>
  </si>
  <si>
    <t>Տարեկան ճշտված պլան³</t>
  </si>
  <si>
    <t xml:space="preserve"> Հաշվետու ժամանակահատվածի պլան²</t>
  </si>
  <si>
    <t xml:space="preserve"> Հաշվետու ժամանակահատվածի ճշտված պլան³</t>
  </si>
  <si>
    <t xml:space="preserve"> Փաստ</t>
  </si>
  <si>
    <t xml:space="preserve"> Կատարման %-ը տարեկան ճշտված պլանի նկատմամբ</t>
  </si>
  <si>
    <t xml:space="preserve"> Կատարման %-ը Ժամանակահատվածի ճշտված պլանի նկատմամբ</t>
  </si>
  <si>
    <t>ԸՆԴԱՄԵՆԸ</t>
  </si>
  <si>
    <t>այդ թվում`</t>
  </si>
  <si>
    <t>Ա. Ներքին աղբյուրներ</t>
  </si>
  <si>
    <t xml:space="preserve">Բ. Արտաքին աղբյուրներ </t>
  </si>
  <si>
    <t xml:space="preserve">¹ Հաստատված է «Հայաստանի Հանրապետության 2021 թվականի պետական բյուջեի մասին» Հայաստանի Հանրապետության օրենքով: </t>
  </si>
  <si>
    <t>² Հաստատվել է ՀՀ կառավարության 30.12.2019թ. «Հայաստանի Հանրապետության 2021 թվականի պետական բյուջեի կատարումն ապահովող միջոցառումների մասին» N 2215-Ն որոշմամբ:</t>
  </si>
  <si>
    <t xml:space="preserve">³ Հաշվի են առնված հաշվետու ժամանակաշրջանում օրենսդրության համաձայն կատարված փոփոխությունները: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</si>
</sst>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0_);_(* \(#,##0.00\);_(* &quot;-&quot;?_);_(@_)"/>
    <numFmt numFmtId="165" formatCode="_(* #,##0.0_);_(* \(#,##0.0\);_(* &quot;-&quot;??_);_(@_)"/>
    <numFmt numFmtId="166" formatCode="0.0%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0"/>
      <name val="Arial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165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165" fontId="4" fillId="0" borderId="1" xfId="1" applyNumberFormat="1" applyFont="1" applyFill="1" applyBorder="1" applyAlignment="1">
      <alignment horizontal="right"/>
    </xf>
    <xf numFmtId="166" fontId="4" fillId="0" borderId="1" xfId="2" applyNumberFormat="1" applyFont="1" applyBorder="1"/>
    <xf numFmtId="0" fontId="3" fillId="0" borderId="1" xfId="0" applyFont="1" applyFill="1" applyBorder="1" applyAlignment="1">
      <alignment horizontal="left" wrapText="1"/>
    </xf>
    <xf numFmtId="165" fontId="3" fillId="0" borderId="1" xfId="1" applyNumberFormat="1" applyFont="1" applyFill="1" applyBorder="1" applyAlignment="1">
      <alignment horizontal="right"/>
    </xf>
    <xf numFmtId="165" fontId="3" fillId="0" borderId="1" xfId="0" applyNumberFormat="1" applyFont="1" applyBorder="1"/>
    <xf numFmtId="2" fontId="3" fillId="0" borderId="0" xfId="0" applyNumberFormat="1" applyFont="1"/>
    <xf numFmtId="0" fontId="3" fillId="0" borderId="0" xfId="0" applyFont="1" applyFill="1"/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</cellXfs>
  <cellStyles count="15">
    <cellStyle name="_Sheet2" xfId="3"/>
    <cellStyle name="Comma" xfId="1" builtinId="3"/>
    <cellStyle name="Comma 2" xfId="4"/>
    <cellStyle name="Comma 2 2 2 3" xfId="5"/>
    <cellStyle name="Comma 3" xfId="6"/>
    <cellStyle name="Comma 4" xfId="7"/>
    <cellStyle name="Normal" xfId="0" builtinId="0"/>
    <cellStyle name="Normal 2" xfId="8"/>
    <cellStyle name="Normal 3" xfId="9"/>
    <cellStyle name="Percent" xfId="2" builtinId="5"/>
    <cellStyle name="Percent 2" xfId="10"/>
    <cellStyle name="Percent 2 4" xfId="11"/>
    <cellStyle name="Percent 3" xfId="12"/>
    <cellStyle name="Style 1" xfId="13"/>
    <cellStyle name="Процентный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%20&#1344;&#1377;&#1399;&#1406;&#1381;&#1407;&#1406;&#1400;&#1410;&#1385;&#1397;&#1400;&#1410;&#1398;_2021_I%20&#1381;&#1404;&#1377;&#1396;&#1405;&#1397;&#1377;&#13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Ամփոփ"/>
      <sheetName val="Եկամուտ"/>
      <sheetName val="Ծախս_տնտեսագիտական"/>
      <sheetName val="Դեֆիցիտ"/>
      <sheetName val="Դեֆիցիտ_ըստ տարրերի"/>
    </sheetNames>
    <sheetDataSet>
      <sheetData sheetId="0"/>
      <sheetData sheetId="1"/>
      <sheetData sheetId="2"/>
      <sheetData sheetId="3"/>
      <sheetData sheetId="4">
        <row r="8">
          <cell r="B8">
            <v>138686630.39999998</v>
          </cell>
          <cell r="C8">
            <v>14535818.99999997</v>
          </cell>
          <cell r="D8">
            <v>-129633941.19999997</v>
          </cell>
          <cell r="E8">
            <v>-199269886.69999999</v>
          </cell>
          <cell r="F8">
            <v>-272235583.06999993</v>
          </cell>
        </row>
        <row r="49">
          <cell r="B49">
            <v>202727974.89999998</v>
          </cell>
          <cell r="C49">
            <v>320516482.09999996</v>
          </cell>
          <cell r="D49">
            <v>214275552.30000001</v>
          </cell>
          <cell r="E49">
            <v>335971592.19999999</v>
          </cell>
          <cell r="F49">
            <v>327843375.75000006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G8" sqref="G8"/>
    </sheetView>
  </sheetViews>
  <sheetFormatPr defaultRowHeight="13.5" x14ac:dyDescent="0.25"/>
  <cols>
    <col min="1" max="1" width="27.85546875" style="1" customWidth="1"/>
    <col min="2" max="3" width="16.140625" style="1" bestFit="1" customWidth="1"/>
    <col min="4" max="4" width="16.5703125" style="1" customWidth="1"/>
    <col min="5" max="5" width="16.140625" style="1" customWidth="1"/>
    <col min="6" max="6" width="15.7109375" style="1" bestFit="1" customWidth="1"/>
    <col min="7" max="7" width="16.5703125" style="1" customWidth="1"/>
    <col min="8" max="8" width="17.5703125" style="1" customWidth="1"/>
    <col min="9" max="16384" width="9.140625" style="1"/>
  </cols>
  <sheetData>
    <row r="1" spans="1:9" ht="21.75" customHeight="1" x14ac:dyDescent="0.3">
      <c r="A1" s="15" t="s">
        <v>0</v>
      </c>
      <c r="B1" s="15"/>
      <c r="C1" s="15"/>
      <c r="D1" s="15"/>
      <c r="E1" s="15"/>
      <c r="F1" s="15"/>
      <c r="G1" s="15"/>
      <c r="H1" s="15"/>
    </row>
    <row r="2" spans="1:9" ht="42.75" customHeight="1" x14ac:dyDescent="0.3">
      <c r="A2" s="15" t="s">
        <v>1</v>
      </c>
      <c r="B2" s="15"/>
      <c r="C2" s="15"/>
      <c r="D2" s="15"/>
      <c r="E2" s="15"/>
      <c r="F2" s="15"/>
      <c r="G2" s="15"/>
      <c r="H2" s="15"/>
    </row>
    <row r="3" spans="1:9" ht="21.75" customHeight="1" x14ac:dyDescent="0.25">
      <c r="A3" s="16" t="s">
        <v>2</v>
      </c>
      <c r="B3" s="16"/>
      <c r="C3" s="16"/>
      <c r="D3" s="16"/>
      <c r="E3" s="16"/>
      <c r="F3" s="16"/>
      <c r="G3" s="16"/>
      <c r="H3" s="16"/>
      <c r="I3" s="2"/>
    </row>
    <row r="4" spans="1:9" x14ac:dyDescent="0.25">
      <c r="B4" s="3"/>
      <c r="C4" s="3"/>
      <c r="D4" s="3"/>
      <c r="E4" s="3"/>
      <c r="F4" s="3"/>
      <c r="I4" s="2"/>
    </row>
    <row r="5" spans="1:9" ht="101.25" customHeight="1" x14ac:dyDescent="0.25">
      <c r="A5" s="4"/>
      <c r="B5" s="5" t="s">
        <v>3</v>
      </c>
      <c r="C5" s="6" t="s">
        <v>4</v>
      </c>
      <c r="D5" s="6" t="s">
        <v>5</v>
      </c>
      <c r="E5" s="6" t="s">
        <v>6</v>
      </c>
      <c r="F5" s="5" t="s">
        <v>7</v>
      </c>
      <c r="G5" s="6" t="s">
        <v>8</v>
      </c>
      <c r="H5" s="6" t="s">
        <v>9</v>
      </c>
    </row>
    <row r="6" spans="1:9" ht="22.5" customHeight="1" x14ac:dyDescent="0.25">
      <c r="A6" s="7" t="s">
        <v>10</v>
      </c>
      <c r="B6" s="8">
        <f>B8+B9</f>
        <v>341414605.29999995</v>
      </c>
      <c r="C6" s="8">
        <f>C8+C9</f>
        <v>335052301.0999999</v>
      </c>
      <c r="D6" s="8">
        <f>D8+D9</f>
        <v>84641611.100000039</v>
      </c>
      <c r="E6" s="8">
        <f>E8+E9</f>
        <v>136701705.5</v>
      </c>
      <c r="F6" s="8">
        <f>F8+F9</f>
        <v>55607792.680000126</v>
      </c>
      <c r="G6" s="9">
        <f>F6/C6</f>
        <v>0.16596749969314012</v>
      </c>
      <c r="H6" s="9">
        <f>F6/E6</f>
        <v>0.40678199643968688</v>
      </c>
    </row>
    <row r="7" spans="1:9" ht="20.25" customHeight="1" x14ac:dyDescent="0.25">
      <c r="A7" s="10" t="s">
        <v>11</v>
      </c>
      <c r="B7" s="11"/>
      <c r="C7" s="11"/>
      <c r="D7" s="11"/>
      <c r="E7" s="11"/>
      <c r="F7" s="12"/>
      <c r="G7" s="9"/>
      <c r="H7" s="9"/>
    </row>
    <row r="8" spans="1:9" ht="22.5" customHeight="1" x14ac:dyDescent="0.25">
      <c r="A8" s="7" t="s">
        <v>12</v>
      </c>
      <c r="B8" s="8">
        <f>'[1]Դեֆիցիտ_ըստ տարրերի'!B8</f>
        <v>138686630.39999998</v>
      </c>
      <c r="C8" s="8">
        <f>'[1]Դեֆիցիտ_ըստ տարրերի'!C8</f>
        <v>14535818.99999997</v>
      </c>
      <c r="D8" s="8">
        <f>'[1]Դեֆիցիտ_ըստ տարրերի'!D8</f>
        <v>-129633941.19999997</v>
      </c>
      <c r="E8" s="8">
        <f>'[1]Դեֆիցիտ_ըստ տարրերի'!E8</f>
        <v>-199269886.69999999</v>
      </c>
      <c r="F8" s="8">
        <f>'[1]Դեֆիցիտ_ըստ տարրերի'!F8</f>
        <v>-272235583.06999993</v>
      </c>
      <c r="G8" s="9">
        <f>F8/C8</f>
        <v>-18.728602982054227</v>
      </c>
      <c r="H8" s="9">
        <f>F8/E8</f>
        <v>1.3661651922342362</v>
      </c>
    </row>
    <row r="9" spans="1:9" ht="22.5" customHeight="1" x14ac:dyDescent="0.25">
      <c r="A9" s="7" t="s">
        <v>13</v>
      </c>
      <c r="B9" s="8">
        <f>'[1]Դեֆիցիտ_ըստ տարրերի'!B49</f>
        <v>202727974.89999998</v>
      </c>
      <c r="C9" s="8">
        <f>'[1]Դեֆիցիտ_ըստ տարրերի'!C49</f>
        <v>320516482.09999996</v>
      </c>
      <c r="D9" s="8">
        <f>'[1]Դեֆիցիտ_ըստ տարրերի'!D49</f>
        <v>214275552.30000001</v>
      </c>
      <c r="E9" s="8">
        <f>'[1]Դեֆիցիտ_ըստ տարրերի'!E49</f>
        <v>335971592.19999999</v>
      </c>
      <c r="F9" s="8">
        <f>'[1]Դեֆիցիտ_ըստ տարրերի'!F49</f>
        <v>327843375.75000006</v>
      </c>
      <c r="G9" s="9">
        <f>F9/C9</f>
        <v>1.0228596470359179</v>
      </c>
      <c r="H9" s="9">
        <f>F9/E9</f>
        <v>0.97580683415292657</v>
      </c>
    </row>
    <row r="11" spans="1:9" x14ac:dyDescent="0.25">
      <c r="B11" s="13"/>
      <c r="C11" s="13"/>
      <c r="D11" s="13"/>
      <c r="E11" s="13"/>
      <c r="F11" s="13"/>
      <c r="G11" s="13"/>
      <c r="H11" s="13"/>
    </row>
    <row r="12" spans="1:9" x14ac:dyDescent="0.25">
      <c r="B12" s="13"/>
      <c r="C12" s="13"/>
      <c r="D12" s="13"/>
      <c r="E12" s="13"/>
      <c r="F12" s="13"/>
    </row>
    <row r="13" spans="1:9" x14ac:dyDescent="0.25">
      <c r="B13" s="13"/>
      <c r="C13" s="13"/>
      <c r="D13" s="13"/>
      <c r="E13" s="13"/>
      <c r="F13" s="13"/>
    </row>
    <row r="14" spans="1:9" ht="21" customHeight="1" x14ac:dyDescent="0.25">
      <c r="A14" s="17" t="s">
        <v>14</v>
      </c>
      <c r="B14" s="17"/>
      <c r="C14" s="17"/>
      <c r="D14" s="17"/>
      <c r="E14" s="17"/>
      <c r="F14" s="17"/>
      <c r="G14" s="17"/>
      <c r="H14" s="17"/>
    </row>
    <row r="15" spans="1:9" ht="42" customHeight="1" x14ac:dyDescent="0.25">
      <c r="A15" s="17" t="s">
        <v>15</v>
      </c>
      <c r="B15" s="17"/>
      <c r="C15" s="17"/>
      <c r="D15" s="17"/>
      <c r="E15" s="17"/>
      <c r="F15" s="17"/>
      <c r="G15" s="17"/>
      <c r="H15" s="17"/>
    </row>
    <row r="16" spans="1:9" ht="22.5" customHeight="1" x14ac:dyDescent="0.25">
      <c r="A16" s="17" t="s">
        <v>16</v>
      </c>
      <c r="B16" s="17"/>
      <c r="C16" s="17"/>
      <c r="D16" s="17"/>
      <c r="E16" s="17"/>
      <c r="F16" s="17"/>
      <c r="G16" s="17"/>
      <c r="H16" s="17"/>
    </row>
    <row r="17" spans="1:8" x14ac:dyDescent="0.25">
      <c r="A17" s="14"/>
      <c r="B17" s="14"/>
      <c r="C17" s="14"/>
      <c r="D17" s="14"/>
      <c r="E17" s="14"/>
      <c r="F17" s="14"/>
      <c r="G17" s="14"/>
      <c r="H17" s="14"/>
    </row>
  </sheetData>
  <mergeCells count="6">
    <mergeCell ref="A16:H16"/>
    <mergeCell ref="A1:H1"/>
    <mergeCell ref="A2:H2"/>
    <mergeCell ref="A3:H3"/>
    <mergeCell ref="A14:H14"/>
    <mergeCell ref="A15:H15"/>
  </mergeCells>
  <pageMargins left="0.2" right="0.18" top="0.79" bottom="0.75" header="0.5" footer="0.5"/>
  <pageSetup paperSize="9" firstPageNumber="152" orientation="landscape" useFirstPageNumber="1" horizontalDpi="1200" verticalDpi="1200" r:id="rId1"/>
  <headerFooter alignWithMargins="0">
    <oddFooter xml:space="preserve">&amp;L&amp;"GHEA Grapalat,Regular"&amp;8Հայաստանի Հանրապետության ֆինանսների նախարարություն&amp;R&amp;"GHEA Grapalat,Regular"&amp;8&amp;F  &amp;P էջ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Դեֆիցիտ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Ghaytanjyan</dc:creator>
  <cp:lastModifiedBy>Emma Ghaytanjyan</cp:lastModifiedBy>
  <dcterms:created xsi:type="dcterms:W3CDTF">2021-05-14T05:51:36Z</dcterms:created>
  <dcterms:modified xsi:type="dcterms:W3CDTF">2024-10-07T10:58:41Z</dcterms:modified>
</cp:coreProperties>
</file>