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5135" windowHeight="9180" activeTab="0"/>
  </bookViews>
  <sheets>
    <sheet name="English" sheetId="1" r:id="rId1"/>
  </sheets>
  <definedNames/>
  <calcPr fullCalcOnLoad="1"/>
</workbook>
</file>

<file path=xl/sharedStrings.xml><?xml version="1.0" encoding="utf-8"?>
<sst xmlns="http://schemas.openxmlformats.org/spreadsheetml/2006/main" count="27" uniqueCount="18">
  <si>
    <t>Amount of Total Bids (AMD)</t>
  </si>
  <si>
    <t>of which</t>
  </si>
  <si>
    <t>Proceeds</t>
  </si>
  <si>
    <t>Yield of Highest Accepted Bids (%)</t>
  </si>
  <si>
    <t>Maturity Date</t>
  </si>
  <si>
    <t>Initial Maturity</t>
  </si>
  <si>
    <t>Amount of Total Accepted Bids (AMD)</t>
  </si>
  <si>
    <t>Auction Date</t>
  </si>
  <si>
    <t>W. A. Yield of the Auction (%)</t>
  </si>
  <si>
    <t>ISIN</t>
  </si>
  <si>
    <t xml:space="preserve">Additional Auction Date </t>
  </si>
  <si>
    <t>Settlement Date</t>
  </si>
  <si>
    <t>Auction volume (AMD)</t>
  </si>
  <si>
    <t xml:space="preserve">Auction </t>
  </si>
  <si>
    <t xml:space="preserve">Additional Auction </t>
  </si>
  <si>
    <t>31 year</t>
  </si>
  <si>
    <t>AMGB3129A504</t>
  </si>
  <si>
    <t>Government Treasury Securities Auction Results 
12-October-2021</t>
  </si>
</sst>
</file>

<file path=xl/styles.xml><?xml version="1.0" encoding="utf-8"?>
<styleSheet xmlns="http://schemas.openxmlformats.org/spreadsheetml/2006/main">
  <numFmts count="5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դր.&quot;;\-#,##0\ &quot;դր.&quot;"/>
    <numFmt numFmtId="173" formatCode="#,##0\ &quot;դր.&quot;;[Red]\-#,##0\ &quot;դր.&quot;"/>
    <numFmt numFmtId="174" formatCode="#,##0.00\ &quot;դր.&quot;;\-#,##0.00\ &quot;դր.&quot;"/>
    <numFmt numFmtId="175" formatCode="#,##0.00\ &quot;դր.&quot;;[Red]\-#,##0.00\ &quot;դր.&quot;"/>
    <numFmt numFmtId="176" formatCode="_-* #,##0\ &quot;դր.&quot;_-;\-* #,##0\ &quot;դր.&quot;_-;_-* &quot;-&quot;\ &quot;դր.&quot;_-;_-@_-"/>
    <numFmt numFmtId="177" formatCode="_-* #,##0\ _դ_ր_._-;\-* #,##0\ _դ_ր_._-;_-* &quot;-&quot;\ _դ_ր_._-;_-@_-"/>
    <numFmt numFmtId="178" formatCode="_-* #,##0.00\ &quot;դր.&quot;_-;\-* #,##0.00\ &quot;դր.&quot;_-;_-* &quot;-&quot;??\ &quot;դր.&quot;_-;_-@_-"/>
    <numFmt numFmtId="179" formatCode="_-* #,##0.00\ _դ_ր_._-;\-* #,##0.00\ _դ_ր_._-;_-* &quot;-&quot;??\ _դ_ր_._-;_-@_-"/>
    <numFmt numFmtId="180" formatCode="#,##0\ &quot; &quot;;\-#,##0\ &quot; &quot;"/>
    <numFmt numFmtId="181" formatCode="#,##0\ &quot; &quot;;[Red]\-#,##0\ &quot; &quot;"/>
    <numFmt numFmtId="182" formatCode="#,##0.00\ &quot; &quot;;\-#,##0.00\ &quot; &quot;"/>
    <numFmt numFmtId="183" formatCode="#,##0.00\ &quot; &quot;;[Red]\-#,##0.00\ &quot; &quot;"/>
    <numFmt numFmtId="184" formatCode="_-* #,##0\ &quot; &quot;_-;\-* #,##0\ &quot; &quot;_-;_-* &quot;-&quot;\ &quot; &quot;_-;_-@_-"/>
    <numFmt numFmtId="185" formatCode="_-* #,##0\ _ _-;\-* #,##0\ _ _-;_-* &quot;-&quot;\ _ _-;_-@_-"/>
    <numFmt numFmtId="186" formatCode="_-* #,##0.00\ &quot; &quot;_-;\-* #,##0.00\ &quot; &quot;_-;_-* &quot;-&quot;??\ &quot; &quot;_-;_-@_-"/>
    <numFmt numFmtId="187" formatCode="_-* #,##0.00\ _ _-;\-* #,##0.00\ _ _-;_-* &quot;-&quot;??\ _ _-;_-@_-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* #,##0_-;\-* #,##0_-;_-* &quot;-&quot;_-;_-@_-"/>
    <numFmt numFmtId="194" formatCode="_-&quot;£&quot;* #,##0.00_-;\-&quot;£&quot;* #,##0.00_-;_-&quot;£&quot;* &quot;-&quot;??_-;_-@_-"/>
    <numFmt numFmtId="195" formatCode="_-* #,##0.00_-;\-* #,##0.00_-;_-* &quot;-&quot;??_-;_-@_-"/>
    <numFmt numFmtId="196" formatCode="[$-809]dd\ mmmm\ yyyy"/>
    <numFmt numFmtId="197" formatCode="[$-42B]d/mmm/yyyy;@"/>
    <numFmt numFmtId="198" formatCode="[$-F800]dddd\,\ mmmm\ dd\,\ yyyy"/>
    <numFmt numFmtId="199" formatCode="_(* #,##0.0_);_(* \(#,##0.0\);_(* &quot;-&quot;??_);_(@_)"/>
    <numFmt numFmtId="200" formatCode="_(* #,##0_);_(* \(#,##0\);_(* &quot;-&quot;??_);_(@_)"/>
    <numFmt numFmtId="201" formatCode="_(* #,##0.000_);_(* \(#,##0.000\);_(* &quot;-&quot;??_);_(@_)"/>
    <numFmt numFmtId="202" formatCode="_(* #,##0.0000_);_(* \(#,##0.0000\);_(* &quot;-&quot;??_);_(@_)"/>
    <numFmt numFmtId="203" formatCode="_(* #,##0.00000_);_(* \(#,##0.00000\);_(* &quot;-&quot;??_);_(@_)"/>
    <numFmt numFmtId="204" formatCode="0.0%"/>
    <numFmt numFmtId="205" formatCode="0.000%"/>
    <numFmt numFmtId="206" formatCode="0.0000%"/>
    <numFmt numFmtId="207" formatCode="[$-409]dddd\,\ mmmm\ dd\,\ yyyy"/>
    <numFmt numFmtId="208" formatCode="[$-409]d\-mmm\-yy;@"/>
    <numFmt numFmtId="209" formatCode="yyyy\-mm\-dd;@"/>
    <numFmt numFmtId="210" formatCode="dd/mm/yyyy;@"/>
    <numFmt numFmtId="211" formatCode="d/mm/yyyy;@"/>
  </numFmts>
  <fonts count="38">
    <font>
      <sz val="10"/>
      <name val="Arial"/>
      <family val="0"/>
    </font>
    <font>
      <sz val="8"/>
      <name val="Arial"/>
      <family val="2"/>
    </font>
    <font>
      <sz val="12"/>
      <name val="GHEA Grapalat"/>
      <family val="3"/>
    </font>
    <font>
      <b/>
      <sz val="12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33" borderId="10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indent="2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indent="5"/>
    </xf>
    <xf numFmtId="200" fontId="2" fillId="0" borderId="10" xfId="42" applyNumberFormat="1" applyFont="1" applyBorder="1" applyAlignment="1">
      <alignment horizontal="center" vertical="center" wrapText="1"/>
    </xf>
    <xf numFmtId="211" fontId="2" fillId="0" borderId="10" xfId="0" applyNumberFormat="1" applyFont="1" applyBorder="1" applyAlignment="1">
      <alignment horizontal="center" vertical="center"/>
    </xf>
    <xf numFmtId="206" fontId="2" fillId="0" borderId="10" xfId="58" applyNumberFormat="1" applyFont="1" applyFill="1" applyBorder="1" applyAlignment="1">
      <alignment horizontal="center" vertical="center"/>
    </xf>
    <xf numFmtId="200" fontId="2" fillId="0" borderId="10" xfId="42" applyNumberFormat="1" applyFont="1" applyFill="1" applyBorder="1" applyAlignment="1">
      <alignment horizontal="center" vertical="center"/>
    </xf>
    <xf numFmtId="200" fontId="2" fillId="0" borderId="10" xfId="42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Percent 2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29"/>
  <sheetViews>
    <sheetView tabSelected="1" zoomScalePageLayoutView="0" workbookViewId="0" topLeftCell="A1">
      <selection activeCell="G14" sqref="G14"/>
    </sheetView>
  </sheetViews>
  <sheetFormatPr defaultColWidth="9.140625" defaultRowHeight="12.75"/>
  <cols>
    <col min="1" max="1" width="9.140625" style="1" customWidth="1"/>
    <col min="2" max="2" width="43.00390625" style="1" bestFit="1" customWidth="1"/>
    <col min="3" max="3" width="22.7109375" style="1" bestFit="1" customWidth="1"/>
    <col min="4" max="16384" width="9.140625" style="1" customWidth="1"/>
  </cols>
  <sheetData>
    <row r="2" spans="2:3" ht="31.5" customHeight="1">
      <c r="B2" s="13" t="s">
        <v>17</v>
      </c>
      <c r="C2" s="13"/>
    </row>
    <row r="4" spans="2:3" ht="21" customHeight="1">
      <c r="B4" s="2" t="s">
        <v>9</v>
      </c>
      <c r="C4" s="4" t="s">
        <v>16</v>
      </c>
    </row>
    <row r="5" spans="2:3" ht="21" customHeight="1">
      <c r="B5" s="2" t="s">
        <v>5</v>
      </c>
      <c r="C5" s="4" t="s">
        <v>15</v>
      </c>
    </row>
    <row r="6" spans="2:3" ht="21" customHeight="1">
      <c r="B6" s="2" t="s">
        <v>4</v>
      </c>
      <c r="C6" s="9">
        <v>55090</v>
      </c>
    </row>
    <row r="7" spans="2:3" ht="21" customHeight="1">
      <c r="B7" s="2" t="s">
        <v>7</v>
      </c>
      <c r="C7" s="9">
        <v>44481</v>
      </c>
    </row>
    <row r="8" spans="2:3" ht="21" customHeight="1">
      <c r="B8" s="2" t="s">
        <v>10</v>
      </c>
      <c r="C8" s="9">
        <f>+C7+1</f>
        <v>44482</v>
      </c>
    </row>
    <row r="9" spans="2:3" ht="21" customHeight="1">
      <c r="B9" s="2" t="s">
        <v>11</v>
      </c>
      <c r="C9" s="9">
        <f>+C8</f>
        <v>44482</v>
      </c>
    </row>
    <row r="10" spans="2:3" ht="21" customHeight="1">
      <c r="B10" s="3" t="s">
        <v>12</v>
      </c>
      <c r="C10" s="8">
        <f>SUM(C12:C13)</f>
        <v>12000000000</v>
      </c>
    </row>
    <row r="11" spans="2:3" ht="21" customHeight="1">
      <c r="B11" s="7" t="s">
        <v>1</v>
      </c>
      <c r="C11" s="8"/>
    </row>
    <row r="12" spans="2:3" ht="21" customHeight="1">
      <c r="B12" s="5" t="s">
        <v>13</v>
      </c>
      <c r="C12" s="8">
        <v>10000000000</v>
      </c>
    </row>
    <row r="13" spans="2:3" ht="21" customHeight="1">
      <c r="B13" s="5" t="s">
        <v>14</v>
      </c>
      <c r="C13" s="8">
        <v>2000000000</v>
      </c>
    </row>
    <row r="14" spans="2:3" ht="21" customHeight="1">
      <c r="B14" s="2" t="s">
        <v>0</v>
      </c>
      <c r="C14" s="11">
        <f>SUM(C16:C17)</f>
        <v>41902000000</v>
      </c>
    </row>
    <row r="15" spans="2:3" ht="21" customHeight="1">
      <c r="B15" s="7" t="s">
        <v>1</v>
      </c>
      <c r="C15" s="12"/>
    </row>
    <row r="16" spans="2:3" ht="21" customHeight="1">
      <c r="B16" s="5" t="s">
        <v>13</v>
      </c>
      <c r="C16" s="8">
        <v>39902000000</v>
      </c>
    </row>
    <row r="17" spans="2:3" ht="21" customHeight="1">
      <c r="B17" s="5" t="s">
        <v>14</v>
      </c>
      <c r="C17" s="8">
        <v>2000000000</v>
      </c>
    </row>
    <row r="18" spans="2:3" ht="21" customHeight="1">
      <c r="B18" s="2" t="s">
        <v>6</v>
      </c>
      <c r="C18" s="8">
        <f>SUM(C20:C21)</f>
        <v>12000000000</v>
      </c>
    </row>
    <row r="19" spans="2:3" ht="21" customHeight="1">
      <c r="B19" s="7" t="s">
        <v>1</v>
      </c>
      <c r="C19" s="8"/>
    </row>
    <row r="20" spans="2:3" ht="21" customHeight="1">
      <c r="B20" s="5" t="s">
        <v>13</v>
      </c>
      <c r="C20" s="8">
        <v>10000000000</v>
      </c>
    </row>
    <row r="21" spans="2:3" ht="21" customHeight="1">
      <c r="B21" s="5" t="s">
        <v>14</v>
      </c>
      <c r="C21" s="8">
        <v>2000000000</v>
      </c>
    </row>
    <row r="22" spans="2:3" ht="21" customHeight="1">
      <c r="B22" s="2" t="s">
        <v>2</v>
      </c>
      <c r="C22" s="8">
        <f>SUM(C24:C25)</f>
        <v>11893687867.300001</v>
      </c>
    </row>
    <row r="23" spans="2:3" ht="21" customHeight="1">
      <c r="B23" s="7" t="s">
        <v>1</v>
      </c>
      <c r="C23" s="8"/>
    </row>
    <row r="24" spans="2:3" ht="21" customHeight="1">
      <c r="B24" s="5" t="s">
        <v>13</v>
      </c>
      <c r="C24" s="8">
        <v>9911406556.1</v>
      </c>
    </row>
    <row r="25" spans="2:3" ht="21" customHeight="1">
      <c r="B25" s="5" t="s">
        <v>14</v>
      </c>
      <c r="C25" s="8">
        <v>1982281311.2</v>
      </c>
    </row>
    <row r="26" spans="2:3" ht="21" customHeight="1">
      <c r="B26" s="2" t="s">
        <v>8</v>
      </c>
      <c r="C26" s="10">
        <v>0.103313</v>
      </c>
    </row>
    <row r="27" spans="2:3" ht="21" customHeight="1">
      <c r="B27" s="2" t="s">
        <v>3</v>
      </c>
      <c r="C27" s="10">
        <v>0.103313</v>
      </c>
    </row>
    <row r="28" spans="2:3" ht="17.25">
      <c r="B28" s="6"/>
      <c r="C28" s="6"/>
    </row>
    <row r="29" spans="2:3" ht="17.25">
      <c r="B29" s="6"/>
      <c r="C29" s="6"/>
    </row>
  </sheetData>
  <sheetProtection/>
  <mergeCells count="1">
    <mergeCell ref="B2:C2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Ashkhen Doidoyan</dc:creator>
  <cp:keywords/>
  <dc:description/>
  <cp:lastModifiedBy>Kristine Khachatryan</cp:lastModifiedBy>
  <dcterms:created xsi:type="dcterms:W3CDTF">1996-10-14T23:33:28Z</dcterms:created>
  <dcterms:modified xsi:type="dcterms:W3CDTF">2021-10-13T12:44:39Z</dcterms:modified>
  <cp:category/>
  <cp:version/>
  <cp:contentType/>
  <cp:contentStatus/>
</cp:coreProperties>
</file>