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khen.Doydoyan\Downloads\"/>
    </mc:Choice>
  </mc:AlternateContent>
  <bookViews>
    <workbookView xWindow="0" yWindow="0" windowWidth="28800" windowHeight="12330"/>
  </bookViews>
  <sheets>
    <sheet name="Sheet1" sheetId="1" r:id="rId1"/>
  </sheets>
  <definedNames>
    <definedName name="aaa" localSheetId="0">#REF!</definedName>
    <definedName name="aaa">#REF!</definedName>
    <definedName name="F7_1GrFXPos_EndDay_2" localSheetId="0">#REF!</definedName>
    <definedName name="F7_1GrFXPos_EndDay_2">#REF!</definedName>
    <definedName name="F7_1GrFXPos_EndDay_3" localSheetId="0">#REF!</definedName>
    <definedName name="F7_1GrFXPos_EndDay_3">#REF!</definedName>
    <definedName name="F7_1GrFXPos_EndDay_4" localSheetId="0">#REF!</definedName>
    <definedName name="F7_1GrFXPos_EndDay_4">#REF!</definedName>
    <definedName name="F7_1GrFXPos_EndDay_6" localSheetId="0">#REF!</definedName>
    <definedName name="F7_1GrFXPos_EndDay_6">#REF!</definedName>
    <definedName name="F7_1GrFXPos_EndDay_7" localSheetId="0">#REF!</definedName>
    <definedName name="F7_1GrFXPos_EndDay_7">#REF!</definedName>
    <definedName name="F7_2GrFXPos_EndDay_2" localSheetId="0">#REF!</definedName>
    <definedName name="F7_2GrFXPos_EndDay_2">#REF!</definedName>
    <definedName name="F7_2GrFXPos_EndDay_3" localSheetId="0">#REF!</definedName>
    <definedName name="F7_2GrFXPos_EndDay_3">#REF!</definedName>
    <definedName name="F7_2GrFXPos_EndDay_4" localSheetId="0">#REF!</definedName>
    <definedName name="F7_2GrFXPos_EndDay_4">#REF!</definedName>
    <definedName name="F7_2GrFXPos_EndDay_6" localSheetId="0">#REF!</definedName>
    <definedName name="F7_2GrFXPos_EndDay_6">#REF!</definedName>
    <definedName name="F7_2GrFXPos_EndDay_7" localSheetId="0">#REF!</definedName>
    <definedName name="F7_2GrFXPos_EndDay_7">#REF!</definedName>
    <definedName name="F7_2GrFXPos_Lim_2" localSheetId="0">#REF!</definedName>
    <definedName name="F7_2GrFXPos_Lim_2">#REF!</definedName>
    <definedName name="F7_2GrFXPos_Lim_3" localSheetId="0">#REF!</definedName>
    <definedName name="F7_2GrFXPos_Lim_3">#REF!</definedName>
    <definedName name="F7_2GrFXPos_Lim_4" localSheetId="0">#REF!</definedName>
    <definedName name="F7_2GrFXPos_Lim_4">#REF!</definedName>
    <definedName name="F7_2GrFXPos_Lim_6" localSheetId="0">#REF!</definedName>
    <definedName name="F7_2GrFXPos_Lim_6">#REF!</definedName>
    <definedName name="F7_2GrFXPos_Lim_7" localSheetId="0">#REF!</definedName>
    <definedName name="F7_2GrFXPos_Lim_7">#REF!</definedName>
    <definedName name="F7_GrossFXPos_Lim_2" localSheetId="0">#REF!</definedName>
    <definedName name="F7_GrossFXPos_Lim_2">#REF!</definedName>
    <definedName name="F7_GrossFXPos_Lim_3" localSheetId="0">#REF!</definedName>
    <definedName name="F7_GrossFXPos_Lim_3">#REF!</definedName>
    <definedName name="F7_GrossFXPos_Lim_4" localSheetId="0">#REF!</definedName>
    <definedName name="F7_GrossFXPos_Lim_4">#REF!</definedName>
    <definedName name="F7_GrossFXPos_Lim_6" localSheetId="0">#REF!</definedName>
    <definedName name="F7_GrossFXPos_Lim_6">#REF!</definedName>
    <definedName name="F7_GrossFXPos_Lim_7" localSheetId="0">#REF!</definedName>
    <definedName name="F7_GrossFXPos_Lim_7">#REF!</definedName>
    <definedName name="July1" localSheetId="0">#REF!</definedName>
    <definedName name="July1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D45" i="1" l="1"/>
  <c r="D42" i="1"/>
  <c r="D41" i="1" s="1"/>
  <c r="D36" i="1"/>
  <c r="D32" i="1"/>
  <c r="D27" i="1"/>
  <c r="D8" i="1"/>
  <c r="D7" i="1" s="1"/>
  <c r="D6" i="1" s="1"/>
  <c r="D24" i="1" l="1"/>
  <c r="D23" i="1" s="1"/>
  <c r="D40" i="1"/>
  <c r="C45" i="1"/>
  <c r="C42" i="1"/>
  <c r="C36" i="1"/>
  <c r="C32" i="1"/>
  <c r="C27" i="1"/>
  <c r="C24" i="1"/>
  <c r="C23" i="1" s="1"/>
  <c r="C8" i="1"/>
  <c r="C7" i="1"/>
  <c r="C6" i="1"/>
  <c r="C41" i="1" l="1"/>
  <c r="C40" i="1"/>
  <c r="B8" i="1"/>
  <c r="B45" i="1" l="1"/>
  <c r="B42" i="1"/>
  <c r="B41" i="1" s="1"/>
  <c r="B32" i="1"/>
  <c r="B27" i="1"/>
  <c r="B36" i="1"/>
  <c r="B7" i="1"/>
  <c r="B6" i="1" s="1"/>
  <c r="B24" i="1" l="1"/>
  <c r="B23" i="1" s="1"/>
  <c r="B40" i="1"/>
</calcChain>
</file>

<file path=xl/sharedStrings.xml><?xml version="1.0" encoding="utf-8"?>
<sst xmlns="http://schemas.openxmlformats.org/spreadsheetml/2006/main" count="46" uniqueCount="44">
  <si>
    <t>ՏԵՂԵԿԱՏՎՈՒԹՅՈՒՆ</t>
  </si>
  <si>
    <t>(մլն դրամ)</t>
  </si>
  <si>
    <t>Հունվար</t>
  </si>
  <si>
    <t xml:space="preserve">ԸՆԴԱՄԵՆԸ ԵԿԱՄՈՒՏՆԵՐ </t>
  </si>
  <si>
    <r>
      <t>Հարկային եկամուտներ և պետական տուրքեր</t>
    </r>
    <r>
      <rPr>
        <sz val="10"/>
        <rFont val="GHEA Grapalat"/>
        <family val="3"/>
      </rPr>
      <t xml:space="preserve"> </t>
    </r>
  </si>
  <si>
    <t>Հարկային եկամուտներ</t>
  </si>
  <si>
    <t>Պետական տուրք</t>
  </si>
  <si>
    <t>Պաշտոնական դրամաշնորհներ</t>
  </si>
  <si>
    <t>Այլ եկամուտներ</t>
  </si>
  <si>
    <t>ԸՆԴԱՄԵՆԸ ԾԱԽՍԵՐ</t>
  </si>
  <si>
    <t>Ընթացիկ ծախսեր</t>
  </si>
  <si>
    <t>Ավելացված արժեքի հարկ</t>
  </si>
  <si>
    <t>Ակցիզային հարկ</t>
  </si>
  <si>
    <t>Շահութահարկ</t>
  </si>
  <si>
    <t>Մաքսատուրք</t>
  </si>
  <si>
    <t>Եկամտային հարկ</t>
  </si>
  <si>
    <t>Շրջանառության հարկ</t>
  </si>
  <si>
    <t>Սոցիալական վճար (կուտակային կենսաթոշակի գծով)</t>
  </si>
  <si>
    <t>Բնապահպանական հարկ և բնօգտագործման վճար</t>
  </si>
  <si>
    <t>Այլ հարկեր</t>
  </si>
  <si>
    <t>Հարկերի անցումային գերավճարից մարված հարկային պարտավորություններ</t>
  </si>
  <si>
    <t>Աշխատավարձ</t>
  </si>
  <si>
    <t>Ծառայությունների և ապրանքների ձեռք բերում</t>
  </si>
  <si>
    <t>Տոկոսավճարներ, այդ թվում`</t>
  </si>
  <si>
    <t>Ներքին տոկոսավճարներ</t>
  </si>
  <si>
    <t>Արտաքին տոկոսավճարներ</t>
  </si>
  <si>
    <t>Սուբսիդիաներ</t>
  </si>
  <si>
    <t>Դրամաշնորհներ</t>
  </si>
  <si>
    <t>Սոցիալական նպաստներ և կենսաթոշակներ, այդ թվում`</t>
  </si>
  <si>
    <t>Նպաստներ</t>
  </si>
  <si>
    <t>Կենսաթոշակներ</t>
  </si>
  <si>
    <t>Այլ ծախսեր</t>
  </si>
  <si>
    <t>Ոչ ֆինանսական ակտիվների հետ գործառնություններ</t>
  </si>
  <si>
    <t>Ոչ ֆինանսական ակտիվների գծով ծախսեր</t>
  </si>
  <si>
    <t>Ոչ ֆինանսական ակտիվների օտարումից մուտքեր</t>
  </si>
  <si>
    <t>ԴԵՖԻՑԻՏԻ ՖԻՆԱՆՍԱՎՈՐՄԱՆ ԱՂԲՅՈՒՐՆԵՐԸ</t>
  </si>
  <si>
    <t>Արտաքին աղբյուրներ</t>
  </si>
  <si>
    <t>Ներքին աղբյուրներ</t>
  </si>
  <si>
    <t>Փոխառու զուտ միջոցներ</t>
  </si>
  <si>
    <t>Ֆինանսական զուտ ակտիվներ</t>
  </si>
  <si>
    <t>ԴԵՖԻՑԻՏ (ՀԱՎԵԼՈՒՐԴ)</t>
  </si>
  <si>
    <t>ՀՀ 2024թ. պետական բյուջեի ամսական (կուտակային) փաստացի ցուցանիշների վերաբերյալ</t>
  </si>
  <si>
    <t>Հունվար-փետրվար</t>
  </si>
  <si>
    <t>Հունվար-մարտ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</si>
</sst>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#,##0.00;\(##,##0.00\);\-"/>
    <numFmt numFmtId="166" formatCode="_(* #,##0.0_);_(* \(#,##0.0\);_(* &quot;-&quot;??_);_(@_)"/>
  </numFmts>
  <fonts count="34" x14ac:knownFonts="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b/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i/>
      <sz val="8"/>
      <name val="GHEA Grapalat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  <charset val="1"/>
    </font>
    <font>
      <sz val="8"/>
      <name val="GHEA Grapalat"/>
      <family val="2"/>
    </font>
    <font>
      <sz val="10"/>
      <name val="Times Armenian"/>
      <family val="1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8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4" fillId="34" borderId="10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35" borderId="10" applyNumberFormat="0" applyAlignment="0" applyProtection="0"/>
    <xf numFmtId="0" fontId="23" fillId="0" borderId="0"/>
    <xf numFmtId="0" fontId="23" fillId="0" borderId="0"/>
    <xf numFmtId="0" fontId="22" fillId="0" borderId="0"/>
    <xf numFmtId="0" fontId="26" fillId="0" borderId="0"/>
    <xf numFmtId="0" fontId="27" fillId="34" borderId="11" applyNumberForma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8" fillId="0" borderId="12" applyFill="0" applyProtection="0">
      <alignment horizontal="right" vertical="top"/>
    </xf>
    <xf numFmtId="0" fontId="29" fillId="0" borderId="0"/>
    <xf numFmtId="0" fontId="30" fillId="0" borderId="13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left" vertical="top" wrapText="1"/>
    </xf>
    <xf numFmtId="0" fontId="32" fillId="0" borderId="0"/>
    <xf numFmtId="0" fontId="32" fillId="0" borderId="0"/>
    <xf numFmtId="0" fontId="32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</cellStyleXfs>
  <cellXfs count="19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164" fontId="20" fillId="0" borderId="0" xfId="1" applyNumberFormat="1" applyFont="1" applyFill="1"/>
    <xf numFmtId="0" fontId="21" fillId="0" borderId="0" xfId="0" applyFont="1" applyFill="1" applyAlignment="1">
      <alignment horizontal="centerContinuous" vertical="center" wrapText="1"/>
    </xf>
    <xf numFmtId="0" fontId="20" fillId="0" borderId="14" xfId="0" applyFont="1" applyFill="1" applyBorder="1"/>
    <xf numFmtId="0" fontId="21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left" wrapText="1" indent="1"/>
    </xf>
    <xf numFmtId="0" fontId="20" fillId="0" borderId="14" xfId="0" applyFont="1" applyFill="1" applyBorder="1" applyAlignment="1">
      <alignment horizontal="left" wrapText="1" indent="2"/>
    </xf>
    <xf numFmtId="0" fontId="20" fillId="0" borderId="14" xfId="0" applyFont="1" applyFill="1" applyBorder="1" applyAlignment="1">
      <alignment horizontal="left" wrapText="1" indent="1"/>
    </xf>
    <xf numFmtId="0" fontId="19" fillId="33" borderId="14" xfId="0" applyFont="1" applyFill="1" applyBorder="1" applyAlignment="1">
      <alignment horizontal="center" vertical="center" wrapText="1"/>
    </xf>
    <xf numFmtId="166" fontId="21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 wrapText="1"/>
    </xf>
    <xf numFmtId="166" fontId="20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 wrapText="1"/>
    </xf>
  </cellXfs>
  <cellStyles count="128">
    <cellStyle name="_Sheet2" xfId="2"/>
    <cellStyle name="20% - Акцент1 2" xfId="3"/>
    <cellStyle name="20% - Акцент1 2 2" xfId="4"/>
    <cellStyle name="20% - Акцент1 2 2 2" xfId="92"/>
    <cellStyle name="20% - Акцент1 2 3" xfId="5"/>
    <cellStyle name="20% - Акцент1 2 3 2" xfId="93"/>
    <cellStyle name="20% - Акцент1 2 4" xfId="91"/>
    <cellStyle name="20% - Акцент2 2" xfId="6"/>
    <cellStyle name="20% - Акцент2 2 2" xfId="7"/>
    <cellStyle name="20% - Акцент2 2 2 2" xfId="95"/>
    <cellStyle name="20% - Акцент2 2 3" xfId="8"/>
    <cellStyle name="20% - Акцент2 2 3 2" xfId="96"/>
    <cellStyle name="20% - Акцент2 2 4" xfId="94"/>
    <cellStyle name="20% - Акцент3 2" xfId="9"/>
    <cellStyle name="20% - Акцент3 2 2" xfId="10"/>
    <cellStyle name="20% - Акцент3 2 2 2" xfId="98"/>
    <cellStyle name="20% - Акцент3 2 3" xfId="11"/>
    <cellStyle name="20% - Акцент3 2 3 2" xfId="99"/>
    <cellStyle name="20% - Акцент3 2 4" xfId="97"/>
    <cellStyle name="20% - Акцент4 2" xfId="12"/>
    <cellStyle name="20% - Акцент4 2 2" xfId="13"/>
    <cellStyle name="20% - Акцент4 2 2 2" xfId="101"/>
    <cellStyle name="20% - Акцент4 2 3" xfId="14"/>
    <cellStyle name="20% - Акцент4 2 3 2" xfId="102"/>
    <cellStyle name="20% - Акцент4 2 4" xfId="100"/>
    <cellStyle name="20% - Акцент5 2" xfId="15"/>
    <cellStyle name="20% - Акцент5 2 2" xfId="16"/>
    <cellStyle name="20% - Акцент5 2 2 2" xfId="104"/>
    <cellStyle name="20% - Акцент5 2 3" xfId="17"/>
    <cellStyle name="20% - Акцент5 2 3 2" xfId="105"/>
    <cellStyle name="20% - Акцент5 2 4" xfId="103"/>
    <cellStyle name="20% - Акцент6 2" xfId="18"/>
    <cellStyle name="20% - Акцент6 2 2" xfId="19"/>
    <cellStyle name="20% - Акцент6 2 2 2" xfId="107"/>
    <cellStyle name="20% - Акцент6 2 3" xfId="20"/>
    <cellStyle name="20% - Акцент6 2 3 2" xfId="108"/>
    <cellStyle name="20% - Акцент6 2 4" xfId="106"/>
    <cellStyle name="40% - Акцент1 2" xfId="21"/>
    <cellStyle name="40% - Акцент1 2 2" xfId="22"/>
    <cellStyle name="40% - Акцент1 2 2 2" xfId="110"/>
    <cellStyle name="40% - Акцент1 2 3" xfId="23"/>
    <cellStyle name="40% - Акцент1 2 3 2" xfId="111"/>
    <cellStyle name="40% - Акцент1 2 4" xfId="109"/>
    <cellStyle name="40% - Акцент2 2" xfId="24"/>
    <cellStyle name="40% - Акцент2 2 2" xfId="25"/>
    <cellStyle name="40% - Акцент2 2 2 2" xfId="113"/>
    <cellStyle name="40% - Акцент2 2 3" xfId="26"/>
    <cellStyle name="40% - Акцент2 2 3 2" xfId="114"/>
    <cellStyle name="40% - Акцент2 2 4" xfId="112"/>
    <cellStyle name="40% - Акцент3 2" xfId="27"/>
    <cellStyle name="40% - Акцент3 2 2" xfId="28"/>
    <cellStyle name="40% - Акцент3 2 2 2" xfId="116"/>
    <cellStyle name="40% - Акцент3 2 3" xfId="29"/>
    <cellStyle name="40% - Акцент3 2 3 2" xfId="117"/>
    <cellStyle name="40% - Акцент3 2 4" xfId="115"/>
    <cellStyle name="40% - Акцент4 2" xfId="30"/>
    <cellStyle name="40% - Акцент4 2 2" xfId="31"/>
    <cellStyle name="40% - Акцент4 2 2 2" xfId="119"/>
    <cellStyle name="40% - Акцент4 2 3" xfId="32"/>
    <cellStyle name="40% - Акцент4 2 3 2" xfId="120"/>
    <cellStyle name="40% - Акцент4 2 4" xfId="118"/>
    <cellStyle name="40% - Акцент5 2" xfId="33"/>
    <cellStyle name="40% - Акцент5 2 2" xfId="34"/>
    <cellStyle name="40% - Акцент5 2 2 2" xfId="122"/>
    <cellStyle name="40% - Акцент5 2 3" xfId="35"/>
    <cellStyle name="40% - Акцент5 2 3 2" xfId="123"/>
    <cellStyle name="40% - Акцент5 2 4" xfId="121"/>
    <cellStyle name="40% - Акцент6 2" xfId="36"/>
    <cellStyle name="40% - Акцент6 2 2" xfId="37"/>
    <cellStyle name="40% - Акцент6 2 2 2" xfId="125"/>
    <cellStyle name="40% - Акцент6 2 3" xfId="38"/>
    <cellStyle name="40% - Акцент6 2 3 2" xfId="126"/>
    <cellStyle name="40% - Акцент6 2 4" xfId="124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Calculation 2" xfId="45"/>
    <cellStyle name="Comma" xfId="1" builtinId="3"/>
    <cellStyle name="Comma 2" xfId="46"/>
    <cellStyle name="Comma 3" xfId="47"/>
    <cellStyle name="Comma 3 2" xfId="48"/>
    <cellStyle name="Comma 4" xfId="49"/>
    <cellStyle name="Comma 4 2" xfId="50"/>
    <cellStyle name="Comma 5" xfId="51"/>
    <cellStyle name="Comma 7" xfId="52"/>
    <cellStyle name="Input 2" xfId="53"/>
    <cellStyle name="Normal" xfId="0" builtinId="0"/>
    <cellStyle name="Normal 2" xfId="54"/>
    <cellStyle name="Normal 3" xfId="55"/>
    <cellStyle name="Normal 4" xfId="56"/>
    <cellStyle name="Normal 5" xfId="57"/>
    <cellStyle name="Normal 5 2" xfId="127"/>
    <cellStyle name="Output 2" xfId="58"/>
    <cellStyle name="Percent 2" xfId="59"/>
    <cellStyle name="Percent 3" xfId="60"/>
    <cellStyle name="SN_it" xfId="61"/>
    <cellStyle name="Style 1" xfId="62"/>
    <cellStyle name="Total 2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Заголовок 1 2" xfId="73"/>
    <cellStyle name="Заголовок 2 2" xfId="74"/>
    <cellStyle name="Заголовок 3 2" xfId="75"/>
    <cellStyle name="Заголовок 4 2" xfId="76"/>
    <cellStyle name="Итог 2" xfId="77"/>
    <cellStyle name="Контрольная ячейка 2" xfId="78"/>
    <cellStyle name="Название 2" xfId="79"/>
    <cellStyle name="Нейтральный 2" xfId="80"/>
    <cellStyle name="Обычный 2" xfId="81"/>
    <cellStyle name="Обычный 3" xfId="82"/>
    <cellStyle name="Обычный 4" xfId="83"/>
    <cellStyle name="Обычный 4 2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showGridLines="0" tabSelected="1" zoomScaleNormal="100" workbookViewId="0">
      <selection activeCell="D5" sqref="D5"/>
    </sheetView>
  </sheetViews>
  <sheetFormatPr defaultRowHeight="13.5" x14ac:dyDescent="0.25"/>
  <cols>
    <col min="1" max="1" width="44.7109375" style="1" customWidth="1"/>
    <col min="2" max="2" width="14.28515625" style="1" customWidth="1"/>
    <col min="3" max="3" width="13.140625" style="1" bestFit="1" customWidth="1"/>
    <col min="4" max="4" width="12.85546875" style="1" bestFit="1" customWidth="1"/>
    <col min="5" max="16384" width="9.140625" style="1"/>
  </cols>
  <sheetData>
    <row r="1" spans="1:4" ht="16.5" x14ac:dyDescent="0.25">
      <c r="A1" s="4" t="s">
        <v>0</v>
      </c>
      <c r="B1" s="4"/>
      <c r="C1" s="17"/>
      <c r="D1" s="17"/>
    </row>
    <row r="2" spans="1:4" ht="30" customHeight="1" x14ac:dyDescent="0.25">
      <c r="A2" s="4" t="s">
        <v>41</v>
      </c>
      <c r="B2" s="4"/>
      <c r="C2" s="17"/>
      <c r="D2" s="17"/>
    </row>
    <row r="3" spans="1:4" ht="16.5" x14ac:dyDescent="0.25">
      <c r="A3" s="18" t="s">
        <v>1</v>
      </c>
      <c r="B3" s="4"/>
      <c r="C3" s="17"/>
      <c r="D3" s="17"/>
    </row>
    <row r="5" spans="1:4" s="2" customFormat="1" ht="34.5" customHeight="1" x14ac:dyDescent="0.25">
      <c r="A5" s="5"/>
      <c r="B5" s="11" t="s">
        <v>2</v>
      </c>
      <c r="C5" s="11" t="s">
        <v>42</v>
      </c>
      <c r="D5" s="11" t="s">
        <v>43</v>
      </c>
    </row>
    <row r="6" spans="1:4" ht="16.5" x14ac:dyDescent="0.3">
      <c r="A6" s="6" t="s">
        <v>3</v>
      </c>
      <c r="B6" s="12">
        <f t="shared" ref="B6:C6" si="0">B7+B20+B21</f>
        <v>184371.02011199997</v>
      </c>
      <c r="C6" s="12">
        <f t="shared" si="0"/>
        <v>324430.60512000002</v>
      </c>
      <c r="D6" s="12">
        <f t="shared" ref="D6" si="1">D7+D20+D21</f>
        <v>525005.23622799991</v>
      </c>
    </row>
    <row r="7" spans="1:4" ht="15" customHeight="1" x14ac:dyDescent="0.25">
      <c r="A7" s="7" t="s">
        <v>4</v>
      </c>
      <c r="B7" s="13">
        <f t="shared" ref="B7:C7" si="2">B8+B19</f>
        <v>177591.16194799999</v>
      </c>
      <c r="C7" s="13">
        <f t="shared" si="2"/>
        <v>309759.39012</v>
      </c>
      <c r="D7" s="13">
        <f t="shared" ref="D7" si="3">D8+D19</f>
        <v>500607.74257599993</v>
      </c>
    </row>
    <row r="8" spans="1:4" ht="14.25" x14ac:dyDescent="0.25">
      <c r="A8" s="8" t="s">
        <v>5</v>
      </c>
      <c r="B8" s="13">
        <f t="shared" ref="B8:C8" si="4">SUM(B9:B18)</f>
        <v>173316.077242</v>
      </c>
      <c r="C8" s="13">
        <f t="shared" si="4"/>
        <v>301139.31631999998</v>
      </c>
      <c r="D8" s="13">
        <f t="shared" ref="D8" si="5">SUM(D9:D18)</f>
        <v>485683.06953099993</v>
      </c>
    </row>
    <row r="9" spans="1:4" x14ac:dyDescent="0.25">
      <c r="A9" s="9" t="s">
        <v>11</v>
      </c>
      <c r="B9" s="14">
        <v>59443.756487999999</v>
      </c>
      <c r="C9" s="14">
        <v>110122.45848</v>
      </c>
      <c r="D9" s="14">
        <v>164306.56984000001</v>
      </c>
    </row>
    <row r="10" spans="1:4" x14ac:dyDescent="0.25">
      <c r="A10" s="9" t="s">
        <v>12</v>
      </c>
      <c r="B10" s="14">
        <v>19802.375749999999</v>
      </c>
      <c r="C10" s="14">
        <v>24037.750179999999</v>
      </c>
      <c r="D10" s="14">
        <v>30117.864819999999</v>
      </c>
    </row>
    <row r="11" spans="1:4" x14ac:dyDescent="0.25">
      <c r="A11" s="9" t="s">
        <v>13</v>
      </c>
      <c r="B11" s="14">
        <v>10414.463206</v>
      </c>
      <c r="C11" s="14">
        <v>12874.638779999999</v>
      </c>
      <c r="D11" s="14">
        <v>50762.828959999999</v>
      </c>
    </row>
    <row r="12" spans="1:4" x14ac:dyDescent="0.25">
      <c r="A12" s="9" t="s">
        <v>14</v>
      </c>
      <c r="B12" s="14">
        <v>5737.6968899999993</v>
      </c>
      <c r="C12" s="14">
        <v>11692.44441</v>
      </c>
      <c r="D12" s="14">
        <v>17852.354800000001</v>
      </c>
    </row>
    <row r="13" spans="1:4" x14ac:dyDescent="0.25">
      <c r="A13" s="9" t="s">
        <v>15</v>
      </c>
      <c r="B13" s="14">
        <v>47020.593289999997</v>
      </c>
      <c r="C13" s="14">
        <v>94481.645260000005</v>
      </c>
      <c r="D13" s="14">
        <v>150558.05788000001</v>
      </c>
    </row>
    <row r="14" spans="1:4" x14ac:dyDescent="0.25">
      <c r="A14" s="9" t="s">
        <v>16</v>
      </c>
      <c r="B14" s="14">
        <v>12920.795558</v>
      </c>
      <c r="C14" s="14">
        <v>14455.756890000001</v>
      </c>
      <c r="D14" s="14">
        <v>15106.591369999998</v>
      </c>
    </row>
    <row r="15" spans="1:4" ht="27" x14ac:dyDescent="0.25">
      <c r="A15" s="9" t="s">
        <v>17</v>
      </c>
      <c r="B15" s="14">
        <v>9783.8004199999996</v>
      </c>
      <c r="C15" s="14">
        <v>17710.66318</v>
      </c>
      <c r="D15" s="14">
        <v>25739.273837000001</v>
      </c>
    </row>
    <row r="16" spans="1:4" ht="27" x14ac:dyDescent="0.25">
      <c r="A16" s="9" t="s">
        <v>18</v>
      </c>
      <c r="B16" s="14">
        <v>2309.4704500000003</v>
      </c>
      <c r="C16" s="14">
        <v>3240.6805899999999</v>
      </c>
      <c r="D16" s="14">
        <v>12800.64703</v>
      </c>
    </row>
    <row r="17" spans="1:4" x14ac:dyDescent="0.25">
      <c r="A17" s="9" t="s">
        <v>19</v>
      </c>
      <c r="B17" s="14">
        <v>5883.1251900000007</v>
      </c>
      <c r="C17" s="14">
        <v>12528.711439999999</v>
      </c>
      <c r="D17" s="14">
        <v>18447.964393999999</v>
      </c>
    </row>
    <row r="18" spans="1:4" ht="27" x14ac:dyDescent="0.25">
      <c r="A18" s="9" t="s">
        <v>20</v>
      </c>
      <c r="B18" s="14">
        <v>0</v>
      </c>
      <c r="C18" s="14">
        <v>-5.4328900000000004</v>
      </c>
      <c r="D18" s="14">
        <v>-9.0833999999999993</v>
      </c>
    </row>
    <row r="19" spans="1:4" ht="14.25" customHeight="1" x14ac:dyDescent="0.25">
      <c r="A19" s="8" t="s">
        <v>6</v>
      </c>
      <c r="B19" s="13">
        <v>4275.0847059999996</v>
      </c>
      <c r="C19" s="13">
        <v>8620.0738000000001</v>
      </c>
      <c r="D19" s="13">
        <v>14924.673045</v>
      </c>
    </row>
    <row r="20" spans="1:4" ht="14.25" x14ac:dyDescent="0.25">
      <c r="A20" s="7" t="s">
        <v>7</v>
      </c>
      <c r="B20" s="13">
        <v>260.99175000000002</v>
      </c>
      <c r="C20" s="13">
        <v>395.07623999999998</v>
      </c>
      <c r="D20" s="13">
        <v>535.52366000000006</v>
      </c>
    </row>
    <row r="21" spans="1:4" ht="14.25" x14ac:dyDescent="0.25">
      <c r="A21" s="7" t="s">
        <v>8</v>
      </c>
      <c r="B21" s="13">
        <v>6518.8664140000001</v>
      </c>
      <c r="C21" s="13">
        <v>14276.13876</v>
      </c>
      <c r="D21" s="13">
        <v>23861.969991999998</v>
      </c>
    </row>
    <row r="22" spans="1:4" ht="14.25" x14ac:dyDescent="0.25">
      <c r="A22" s="7"/>
      <c r="B22" s="13"/>
      <c r="C22" s="13"/>
      <c r="D22" s="13"/>
    </row>
    <row r="23" spans="1:4" ht="16.5" x14ac:dyDescent="0.3">
      <c r="A23" s="6" t="s">
        <v>9</v>
      </c>
      <c r="B23" s="12">
        <f t="shared" ref="B23:C23" si="6">B24+B36</f>
        <v>115725.19447000002</v>
      </c>
      <c r="C23" s="12">
        <f t="shared" si="6"/>
        <v>320651.96393999999</v>
      </c>
      <c r="D23" s="12">
        <f t="shared" ref="D23" si="7">D24+D36</f>
        <v>525873.82588999998</v>
      </c>
    </row>
    <row r="24" spans="1:4" ht="14.25" x14ac:dyDescent="0.25">
      <c r="A24" s="7" t="s">
        <v>10</v>
      </c>
      <c r="B24" s="13">
        <f t="shared" ref="B24:C24" si="8">B25+B26+B27+B30+B31+B32+B35</f>
        <v>114838.42352000001</v>
      </c>
      <c r="C24" s="13">
        <f t="shared" si="8"/>
        <v>284988.99212000001</v>
      </c>
      <c r="D24" s="13">
        <f t="shared" ref="D24" si="9">D25+D26+D27+D30+D31+D32+D35</f>
        <v>460962.66471000004</v>
      </c>
    </row>
    <row r="25" spans="1:4" x14ac:dyDescent="0.25">
      <c r="A25" s="10" t="s">
        <v>21</v>
      </c>
      <c r="B25" s="14">
        <v>9381.8510399999996</v>
      </c>
      <c r="C25" s="14">
        <v>26737.846980000002</v>
      </c>
      <c r="D25" s="14">
        <v>45190.959719999999</v>
      </c>
    </row>
    <row r="26" spans="1:4" ht="15" customHeight="1" x14ac:dyDescent="0.25">
      <c r="A26" s="10" t="s">
        <v>22</v>
      </c>
      <c r="B26" s="14">
        <v>2235.6197400000001</v>
      </c>
      <c r="C26" s="14">
        <v>7385.0227500000001</v>
      </c>
      <c r="D26" s="14">
        <v>14623.161970000001</v>
      </c>
    </row>
    <row r="27" spans="1:4" x14ac:dyDescent="0.25">
      <c r="A27" s="10" t="s">
        <v>23</v>
      </c>
      <c r="B27" s="14">
        <f t="shared" ref="B27:C27" si="10">B28+B29</f>
        <v>8329.2084300000006</v>
      </c>
      <c r="C27" s="14">
        <f t="shared" si="10"/>
        <v>20001.850999999999</v>
      </c>
      <c r="D27" s="14">
        <f t="shared" ref="D27" si="11">D28+D29</f>
        <v>39641.622869999999</v>
      </c>
    </row>
    <row r="28" spans="1:4" x14ac:dyDescent="0.25">
      <c r="A28" s="9" t="s">
        <v>24</v>
      </c>
      <c r="B28" s="14">
        <v>1009.2561899999999</v>
      </c>
      <c r="C28" s="14">
        <v>5576.0802699999995</v>
      </c>
      <c r="D28" s="14">
        <v>14651.038289999999</v>
      </c>
    </row>
    <row r="29" spans="1:4" x14ac:dyDescent="0.25">
      <c r="A29" s="9" t="s">
        <v>25</v>
      </c>
      <c r="B29" s="14">
        <v>7319.9522400000005</v>
      </c>
      <c r="C29" s="14">
        <v>14425.77073</v>
      </c>
      <c r="D29" s="14">
        <v>24990.584579999999</v>
      </c>
    </row>
    <row r="30" spans="1:4" x14ac:dyDescent="0.25">
      <c r="A30" s="10" t="s">
        <v>26</v>
      </c>
      <c r="B30" s="14">
        <v>336.90180000000004</v>
      </c>
      <c r="C30" s="14">
        <v>18532.910159999999</v>
      </c>
      <c r="D30" s="14">
        <v>35311.747690000004</v>
      </c>
    </row>
    <row r="31" spans="1:4" x14ac:dyDescent="0.25">
      <c r="A31" s="10" t="s">
        <v>27</v>
      </c>
      <c r="B31" s="14">
        <v>12247.126819999999</v>
      </c>
      <c r="C31" s="14">
        <v>35188.196490000002</v>
      </c>
      <c r="D31" s="14">
        <v>55654.144560000008</v>
      </c>
    </row>
    <row r="32" spans="1:4" ht="27" x14ac:dyDescent="0.25">
      <c r="A32" s="10" t="s">
        <v>28</v>
      </c>
      <c r="B32" s="14">
        <f t="shared" ref="B32:C32" si="12">B33+B34</f>
        <v>77236.538830000005</v>
      </c>
      <c r="C32" s="14">
        <f t="shared" si="12"/>
        <v>157979.54139</v>
      </c>
      <c r="D32" s="14">
        <f t="shared" ref="D32" si="13">D33+D34</f>
        <v>234215.77518</v>
      </c>
    </row>
    <row r="33" spans="1:4" ht="15" customHeight="1" x14ac:dyDescent="0.25">
      <c r="A33" s="9" t="s">
        <v>29</v>
      </c>
      <c r="B33" s="14">
        <v>33375.498829999997</v>
      </c>
      <c r="C33" s="14">
        <v>70236.936589999998</v>
      </c>
      <c r="D33" s="14">
        <v>105274.74762000001</v>
      </c>
    </row>
    <row r="34" spans="1:4" x14ac:dyDescent="0.25">
      <c r="A34" s="9" t="s">
        <v>30</v>
      </c>
      <c r="B34" s="14">
        <v>43861.04</v>
      </c>
      <c r="C34" s="14">
        <v>87742.604800000001</v>
      </c>
      <c r="D34" s="14">
        <v>128941.02756</v>
      </c>
    </row>
    <row r="35" spans="1:4" ht="15" customHeight="1" x14ac:dyDescent="0.25">
      <c r="A35" s="10" t="s">
        <v>31</v>
      </c>
      <c r="B35" s="14">
        <v>5071.1768600000005</v>
      </c>
      <c r="C35" s="14">
        <v>19163.623350000002</v>
      </c>
      <c r="D35" s="14">
        <v>36325.252719999997</v>
      </c>
    </row>
    <row r="36" spans="1:4" ht="28.5" x14ac:dyDescent="0.25">
      <c r="A36" s="7" t="s">
        <v>32</v>
      </c>
      <c r="B36" s="13">
        <f t="shared" ref="B36:C36" si="14">B37+B38</f>
        <v>886.77094999999917</v>
      </c>
      <c r="C36" s="13">
        <f t="shared" si="14"/>
        <v>35662.971819999999</v>
      </c>
      <c r="D36" s="13">
        <f t="shared" ref="D36" si="15">D37+D38</f>
        <v>64911.161179999996</v>
      </c>
    </row>
    <row r="37" spans="1:4" x14ac:dyDescent="0.25">
      <c r="A37" s="10" t="s">
        <v>33</v>
      </c>
      <c r="B37" s="14">
        <v>5034.3822699999992</v>
      </c>
      <c r="C37" s="14">
        <v>41755.419399999999</v>
      </c>
      <c r="D37" s="14">
        <v>71025.087719999996</v>
      </c>
    </row>
    <row r="38" spans="1:4" ht="27.75" customHeight="1" x14ac:dyDescent="0.25">
      <c r="A38" s="10" t="s">
        <v>34</v>
      </c>
      <c r="B38" s="14">
        <v>-4147.61132</v>
      </c>
      <c r="C38" s="14">
        <v>-6092.44758</v>
      </c>
      <c r="D38" s="14">
        <v>-6113.9265400000004</v>
      </c>
    </row>
    <row r="39" spans="1:4" x14ac:dyDescent="0.25">
      <c r="A39" s="10"/>
      <c r="B39" s="14"/>
      <c r="C39" s="14"/>
      <c r="D39" s="14"/>
    </row>
    <row r="40" spans="1:4" ht="16.5" x14ac:dyDescent="0.3">
      <c r="A40" s="6" t="s">
        <v>40</v>
      </c>
      <c r="B40" s="12">
        <f t="shared" ref="B40:C40" si="16">B23-B6</f>
        <v>-68645.825641999952</v>
      </c>
      <c r="C40" s="12">
        <f t="shared" si="16"/>
        <v>-3778.6411800000351</v>
      </c>
      <c r="D40" s="12">
        <f t="shared" ref="D40" si="17">D23-D6</f>
        <v>868.58966200007126</v>
      </c>
    </row>
    <row r="41" spans="1:4" ht="33" x14ac:dyDescent="0.3">
      <c r="A41" s="6" t="s">
        <v>35</v>
      </c>
      <c r="B41" s="12">
        <f t="shared" ref="B41:C41" si="18">B42+B45</f>
        <v>-68645.825677300003</v>
      </c>
      <c r="C41" s="12">
        <f t="shared" si="18"/>
        <v>-3778.6411999999982</v>
      </c>
      <c r="D41" s="12">
        <f t="shared" ref="D41" si="19">D42+D45</f>
        <v>868.58966689999579</v>
      </c>
    </row>
    <row r="42" spans="1:4" ht="14.25" x14ac:dyDescent="0.25">
      <c r="A42" s="7" t="s">
        <v>37</v>
      </c>
      <c r="B42" s="15">
        <f t="shared" ref="B42:C42" si="20">B43+B44</f>
        <v>-63809.977747299999</v>
      </c>
      <c r="C42" s="15">
        <f t="shared" si="20"/>
        <v>20642.59618</v>
      </c>
      <c r="D42" s="15">
        <f t="shared" ref="D42" si="21">D43+D44</f>
        <v>30342.609584299993</v>
      </c>
    </row>
    <row r="43" spans="1:4" x14ac:dyDescent="0.25">
      <c r="A43" s="10" t="s">
        <v>38</v>
      </c>
      <c r="B43" s="14">
        <v>45995.004090000002</v>
      </c>
      <c r="C43" s="14">
        <v>80322.772989999998</v>
      </c>
      <c r="D43" s="14">
        <v>118823.06026</v>
      </c>
    </row>
    <row r="44" spans="1:4" x14ac:dyDescent="0.25">
      <c r="A44" s="10" t="s">
        <v>39</v>
      </c>
      <c r="B44" s="14">
        <v>-109804.9818373</v>
      </c>
      <c r="C44" s="14">
        <v>-59680.176809999997</v>
      </c>
      <c r="D44" s="14">
        <v>-88480.450675700005</v>
      </c>
    </row>
    <row r="45" spans="1:4" ht="14.25" x14ac:dyDescent="0.25">
      <c r="A45" s="7" t="s">
        <v>36</v>
      </c>
      <c r="B45" s="15">
        <f t="shared" ref="B45:C45" si="22">B46+B47</f>
        <v>-4835.8479299999999</v>
      </c>
      <c r="C45" s="15">
        <f t="shared" si="22"/>
        <v>-24421.237379999999</v>
      </c>
      <c r="D45" s="15">
        <f t="shared" ref="D45" si="23">D46+D47</f>
        <v>-29474.019917399997</v>
      </c>
    </row>
    <row r="46" spans="1:4" x14ac:dyDescent="0.25">
      <c r="A46" s="10" t="s">
        <v>38</v>
      </c>
      <c r="B46" s="14">
        <v>-4806.4466499999999</v>
      </c>
      <c r="C46" s="14">
        <v>-22928.0226</v>
      </c>
      <c r="D46" s="14">
        <v>-29005.218379999998</v>
      </c>
    </row>
    <row r="47" spans="1:4" x14ac:dyDescent="0.25">
      <c r="A47" s="10" t="s">
        <v>39</v>
      </c>
      <c r="B47" s="14">
        <v>-29.40128</v>
      </c>
      <c r="C47" s="14">
        <v>-1493.21478</v>
      </c>
      <c r="D47" s="14">
        <v>-468.80153740000003</v>
      </c>
    </row>
    <row r="50" spans="1:2" x14ac:dyDescent="0.25">
      <c r="A50" s="16"/>
      <c r="B50" s="16"/>
    </row>
    <row r="56" spans="1:2" ht="15" customHeight="1" x14ac:dyDescent="0.25"/>
    <row r="59" spans="1:2" ht="15" customHeight="1" x14ac:dyDescent="0.25"/>
    <row r="87" ht="46.5" customHeight="1" x14ac:dyDescent="0.25"/>
    <row r="88" ht="22.5" customHeight="1" x14ac:dyDescent="0.25"/>
    <row r="89" ht="14.25" customHeight="1" x14ac:dyDescent="0.25"/>
    <row r="90" ht="15.75" customHeigh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14" ht="36.75" customHeight="1" x14ac:dyDescent="0.25"/>
  </sheetData>
  <printOptions gridLines="1"/>
  <pageMargins left="0.78" right="0.25" top="0.37" bottom="0.42" header="0.3" footer="0.3"/>
  <pageSetup paperSize="9" orientation="portrait" horizontalDpi="4294967294" verticalDpi="4294967294" r:id="rId1"/>
  <headerFooter alignWithMargins="0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keywords>https://mul2-minfin.gov.am/tasks/808639/oneclick/e6f23a1154ebb4bd62dc7494c0a9c8453379c49ca49924e502cc036483367150.xlsx?token=c2ef847b2597a95d37c766a3d37c396e</cp:keywords>
  <cp:lastModifiedBy>Ashkhen Doydoyan</cp:lastModifiedBy>
  <cp:lastPrinted>2022-02-22T13:44:29Z</cp:lastPrinted>
  <dcterms:created xsi:type="dcterms:W3CDTF">2022-02-21T11:33:35Z</dcterms:created>
  <dcterms:modified xsi:type="dcterms:W3CDTF">2024-05-02T07:49:23Z</dcterms:modified>
</cp:coreProperties>
</file>