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4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L45" i="1" l="1"/>
  <c r="L41" i="1" s="1"/>
  <c r="L42" i="1"/>
  <c r="L36" i="1"/>
  <c r="L32" i="1"/>
  <c r="L27" i="1"/>
  <c r="L8" i="1"/>
  <c r="L7" i="1"/>
  <c r="L6" i="1" s="1"/>
  <c r="L24" i="1" l="1"/>
  <c r="L23" i="1" s="1"/>
  <c r="L40" i="1" s="1"/>
  <c r="K45" i="1"/>
  <c r="K42" i="1"/>
  <c r="K41" i="1" s="1"/>
  <c r="K36" i="1"/>
  <c r="K32" i="1"/>
  <c r="K24" i="1" s="1"/>
  <c r="K23" i="1" s="1"/>
  <c r="K27" i="1"/>
  <c r="K8" i="1"/>
  <c r="K7" i="1"/>
  <c r="K6" i="1"/>
  <c r="K40" i="1" l="1"/>
  <c r="J45" i="1"/>
  <c r="J42" i="1"/>
  <c r="J36" i="1"/>
  <c r="J32" i="1"/>
  <c r="J24" i="1" s="1"/>
  <c r="J27" i="1"/>
  <c r="J8" i="1"/>
  <c r="J7" i="1" s="1"/>
  <c r="J6" i="1" s="1"/>
  <c r="J23" i="1" l="1"/>
  <c r="J41" i="1"/>
  <c r="J40" i="1"/>
  <c r="I45" i="1"/>
  <c r="I42" i="1"/>
  <c r="I41" i="1" s="1"/>
  <c r="I36" i="1"/>
  <c r="I32" i="1"/>
  <c r="I27" i="1"/>
  <c r="I24" i="1"/>
  <c r="I8" i="1"/>
  <c r="I7" i="1" s="1"/>
  <c r="I6" i="1" s="1"/>
  <c r="I23" i="1" l="1"/>
  <c r="I40" i="1"/>
  <c r="H45" i="1"/>
  <c r="H42" i="1"/>
  <c r="H36" i="1"/>
  <c r="H32" i="1"/>
  <c r="H27" i="1"/>
  <c r="H8" i="1"/>
  <c r="H7" i="1" s="1"/>
  <c r="H6" i="1" s="1"/>
  <c r="H41" i="1" l="1"/>
  <c r="H24" i="1"/>
  <c r="H23" i="1" s="1"/>
  <c r="H40" i="1" s="1"/>
  <c r="G45" i="1"/>
  <c r="G42" i="1"/>
  <c r="G41" i="1" s="1"/>
  <c r="G36" i="1"/>
  <c r="G32" i="1"/>
  <c r="G24" i="1" s="1"/>
  <c r="G27" i="1"/>
  <c r="G8" i="1"/>
  <c r="G7" i="1"/>
  <c r="G6" i="1" s="1"/>
  <c r="G23" i="1" l="1"/>
  <c r="G40" i="1" s="1"/>
  <c r="F45" i="1"/>
  <c r="F42" i="1"/>
  <c r="F41" i="1" s="1"/>
  <c r="F36" i="1"/>
  <c r="F32" i="1"/>
  <c r="F27" i="1"/>
  <c r="F8" i="1"/>
  <c r="F7" i="1" s="1"/>
  <c r="F6" i="1" s="1"/>
  <c r="F24" i="1" l="1"/>
  <c r="F23" i="1" s="1"/>
  <c r="F40" i="1" s="1"/>
  <c r="E45" i="1"/>
  <c r="E42" i="1"/>
  <c r="E36" i="1"/>
  <c r="E32" i="1"/>
  <c r="E27" i="1"/>
  <c r="E8" i="1"/>
  <c r="E7" i="1" s="1"/>
  <c r="E6" i="1" s="1"/>
  <c r="E41" i="1" l="1"/>
  <c r="E24" i="1"/>
  <c r="E23" i="1"/>
  <c r="E40" i="1" s="1"/>
  <c r="D45" i="1"/>
  <c r="D42" i="1"/>
  <c r="D36" i="1"/>
  <c r="D32" i="1"/>
  <c r="D27" i="1"/>
  <c r="D8" i="1"/>
  <c r="D7" i="1" s="1"/>
  <c r="D6" i="1" s="1"/>
  <c r="D41" i="1" l="1"/>
  <c r="D24" i="1"/>
  <c r="D23" i="1" s="1"/>
  <c r="D40" i="1" s="1"/>
  <c r="C45" i="1"/>
  <c r="C42" i="1"/>
  <c r="C36" i="1"/>
  <c r="C32" i="1"/>
  <c r="C27" i="1"/>
  <c r="C24" i="1" s="1"/>
  <c r="C23" i="1" s="1"/>
  <c r="C8" i="1"/>
  <c r="C7" i="1" s="1"/>
  <c r="C6" i="1" s="1"/>
  <c r="C41" i="1" l="1"/>
  <c r="C40" i="1"/>
  <c r="B8" i="1"/>
  <c r="B45" i="1" l="1"/>
  <c r="B42" i="1"/>
  <c r="B32" i="1"/>
  <c r="B27" i="1"/>
  <c r="B36" i="1"/>
  <c r="B7" i="1"/>
  <c r="B6" i="1" s="1"/>
  <c r="B41" i="1" l="1"/>
  <c r="B24" i="1"/>
  <c r="B23" i="1" s="1"/>
  <c r="B40" i="1"/>
</calcChain>
</file>

<file path=xl/sharedStrings.xml><?xml version="1.0" encoding="utf-8"?>
<sst xmlns="http://schemas.openxmlformats.org/spreadsheetml/2006/main" count="54" uniqueCount="52">
  <si>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</si>
  <si>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</si>
  <si>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</si>
  <si>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</si>
  <si>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</si>
  <si>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</si>
  <si>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</si>
  <si>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</si>
  <si>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</si>
  <si>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</si>
  <si>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</si>
  <si>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</si>
  <si>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</si>
  <si>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</si>
  <si>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</si>
  <si>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</si>
  <si>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</si>
  <si>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</si>
  <si>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</si>
  <si>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</si>
  <si>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Հարկերի անցումային գերավճարից մարված հարկային պարտավորություններ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</si>
  <si>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</si>
  <si>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</si>
  <si>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</si>
  <si>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</si>
  <si>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</si>
  <si>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</si>
  <si>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</si>
  <si>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</si>
  <si>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</si>
  <si>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</si>
  <si>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</si>
  <si>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</si>
  <si>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</si>
  <si>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</si>
  <si>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</si>
  <si>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</si>
  <si>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</si>
  <si>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</si>
  <si>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</si>
  <si>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</si>
  <si>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2024թ. պետական բյուջեի ամսական (կուտակային) փաստացի ցուցանիշների վերաբերյալ</t>
  </si>
  <si>
    <t>Հունվար-փետրվար</t>
  </si>
  <si>
    <t>Հունվար-մարտ</t>
  </si>
  <si>
    <t>Հունվար-ապրիլ</t>
  </si>
  <si>
    <t>Հունվար-մայիս</t>
  </si>
  <si>
    <t>Հունվար-հունիս</t>
  </si>
  <si>
    <t>Հունվար-հուլիս</t>
  </si>
  <si>
    <t>Հունվար-օգոստոս</t>
  </si>
  <si>
    <t>Հունվար-սեպտեմբեր</t>
  </si>
  <si>
    <t>Հունվար-հոկտեմբեր</t>
  </si>
  <si>
    <t>Հունվար-նոյեմբեր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</si>
</sst>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9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0" fontId="19" fillId="33" borderId="14" xfId="0" applyFont="1" applyFill="1" applyBorder="1" applyAlignment="1">
      <alignment horizontal="center" vertical="center" wrapTex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 vertical="center" wrapText="1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showGridLines="0" tabSelected="1" zoomScaleNormal="100" workbookViewId="0">
      <selection activeCell="A2" sqref="A2"/>
    </sheetView>
  </sheetViews>
  <sheetFormatPr defaultRowHeight="13.5" x14ac:dyDescent="0.25"/>
  <cols>
    <col min="1" max="1" width="44.7109375" style="1" customWidth="1"/>
    <col min="2" max="5" width="13.5703125" style="1" customWidth="1"/>
    <col min="6" max="7" width="14.5703125" style="1" bestFit="1" customWidth="1"/>
    <col min="8" max="9" width="14.7109375" style="1" bestFit="1" customWidth="1"/>
    <col min="10" max="10" width="14.5703125" style="1" bestFit="1" customWidth="1"/>
    <col min="11" max="12" width="14.85546875" style="1" bestFit="1" customWidth="1"/>
    <col min="13" max="16384" width="9.140625" style="1"/>
  </cols>
  <sheetData>
    <row r="1" spans="1:12" ht="16.5" x14ac:dyDescent="0.25">
      <c r="A1" s="4" t="s">
        <v>0</v>
      </c>
      <c r="B1" s="4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0" customHeight="1" x14ac:dyDescent="0.25">
      <c r="A2" s="4" t="s">
        <v>41</v>
      </c>
      <c r="B2" s="4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4.25" x14ac:dyDescent="0.25">
      <c r="A3" s="18" t="s">
        <v>1</v>
      </c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</row>
    <row r="5" spans="1:12" s="2" customFormat="1" ht="34.5" customHeight="1" x14ac:dyDescent="0.25">
      <c r="A5" s="5"/>
      <c r="B5" s="11" t="s">
        <v>2</v>
      </c>
      <c r="C5" s="11" t="s">
        <v>42</v>
      </c>
      <c r="D5" s="11" t="s">
        <v>43</v>
      </c>
      <c r="E5" s="11" t="s">
        <v>44</v>
      </c>
      <c r="F5" s="11" t="s">
        <v>45</v>
      </c>
      <c r="G5" s="11" t="s">
        <v>46</v>
      </c>
      <c r="H5" s="11" t="s">
        <v>47</v>
      </c>
      <c r="I5" s="11" t="s">
        <v>48</v>
      </c>
      <c r="J5" s="11" t="s">
        <v>49</v>
      </c>
      <c r="K5" s="11" t="s">
        <v>50</v>
      </c>
      <c r="L5" s="11" t="s">
        <v>51</v>
      </c>
    </row>
    <row r="6" spans="1:12" ht="16.5" x14ac:dyDescent="0.3">
      <c r="A6" s="6" t="s">
        <v>3</v>
      </c>
      <c r="B6" s="12">
        <f t="shared" ref="B6:C6" si="0">B7+B20+B21</f>
        <v>184371.02011199997</v>
      </c>
      <c r="C6" s="12">
        <f t="shared" si="0"/>
        <v>324430.60512000002</v>
      </c>
      <c r="D6" s="12">
        <f t="shared" ref="D6:E6" si="1">D7+D20+D21</f>
        <v>525005.23622799991</v>
      </c>
      <c r="E6" s="12">
        <f t="shared" si="1"/>
        <v>863439.33552999969</v>
      </c>
      <c r="F6" s="12">
        <f t="shared" ref="F6:G6" si="2">F7+F20+F21</f>
        <v>1029000.51977</v>
      </c>
      <c r="G6" s="12">
        <f t="shared" si="2"/>
        <v>1243715.6643299998</v>
      </c>
      <c r="H6" s="12">
        <f t="shared" ref="H6:I6" si="3">H7+H20+H21</f>
        <v>1437296.0926839998</v>
      </c>
      <c r="I6" s="12">
        <f t="shared" si="3"/>
        <v>1624002.9752490001</v>
      </c>
      <c r="J6" s="12">
        <f t="shared" ref="J6:K6" si="4">J7+J20+J21</f>
        <v>1860379.0937519998</v>
      </c>
      <c r="K6" s="12">
        <f t="shared" si="4"/>
        <v>2073443.476306</v>
      </c>
      <c r="L6" s="12">
        <f t="shared" ref="L6" si="5">L7+L20+L21</f>
        <v>2268884.2436330002</v>
      </c>
    </row>
    <row r="7" spans="1:12" ht="15" customHeight="1" x14ac:dyDescent="0.25">
      <c r="A7" s="7" t="s">
        <v>4</v>
      </c>
      <c r="B7" s="13">
        <f t="shared" ref="B7:C7" si="6">B8+B19</f>
        <v>177591.16194799999</v>
      </c>
      <c r="C7" s="13">
        <f t="shared" si="6"/>
        <v>309759.39012</v>
      </c>
      <c r="D7" s="13">
        <f t="shared" ref="D7:E7" si="7">D8+D19</f>
        <v>500607.74257599993</v>
      </c>
      <c r="E7" s="13">
        <f t="shared" si="7"/>
        <v>828756.22699999984</v>
      </c>
      <c r="F7" s="13">
        <f t="shared" ref="F7:G7" si="8">F8+F19</f>
        <v>984105.98380200006</v>
      </c>
      <c r="G7" s="13">
        <f t="shared" si="8"/>
        <v>1187638.3873999999</v>
      </c>
      <c r="H7" s="13">
        <f t="shared" ref="H7:I7" si="9">H8+H19</f>
        <v>1372768.9855859999</v>
      </c>
      <c r="I7" s="13">
        <f t="shared" si="9"/>
        <v>1548161.3756360002</v>
      </c>
      <c r="J7" s="13">
        <f t="shared" ref="J7:K7" si="10">J8+J19</f>
        <v>1767235.7914459999</v>
      </c>
      <c r="K7" s="13">
        <f t="shared" si="10"/>
        <v>1970140.548161</v>
      </c>
      <c r="L7" s="13">
        <f t="shared" ref="L7" si="11">L8+L19</f>
        <v>2149207.8527100002</v>
      </c>
    </row>
    <row r="8" spans="1:12" ht="14.25" x14ac:dyDescent="0.25">
      <c r="A8" s="8" t="s">
        <v>5</v>
      </c>
      <c r="B8" s="13">
        <f t="shared" ref="B8:C8" si="12">SUM(B9:B18)</f>
        <v>173316.077242</v>
      </c>
      <c r="C8" s="13">
        <f t="shared" si="12"/>
        <v>301139.31631999998</v>
      </c>
      <c r="D8" s="13">
        <f t="shared" ref="D8:E8" si="13">SUM(D9:D18)</f>
        <v>485683.06953099993</v>
      </c>
      <c r="E8" s="13">
        <f t="shared" si="13"/>
        <v>808560.31581599987</v>
      </c>
      <c r="F8" s="13">
        <f t="shared" ref="F8:G8" si="14">SUM(F9:F18)</f>
        <v>958003.54431800009</v>
      </c>
      <c r="G8" s="13">
        <f t="shared" si="14"/>
        <v>1154558.5918739999</v>
      </c>
      <c r="H8" s="13">
        <f t="shared" ref="H8:I8" si="15">SUM(H9:H18)</f>
        <v>1331856.651872</v>
      </c>
      <c r="I8" s="13">
        <f t="shared" si="15"/>
        <v>1499884.3974800003</v>
      </c>
      <c r="J8" s="13">
        <f t="shared" ref="J8:K8" si="16">SUM(J9:J18)</f>
        <v>1710086.818276</v>
      </c>
      <c r="K8" s="13">
        <f t="shared" si="16"/>
        <v>1905149.9997109999</v>
      </c>
      <c r="L8" s="13">
        <f t="shared" ref="L8" si="17">SUM(L9:L18)</f>
        <v>2077789.2580130002</v>
      </c>
    </row>
    <row r="9" spans="1:12" x14ac:dyDescent="0.25">
      <c r="A9" s="9" t="s">
        <v>11</v>
      </c>
      <c r="B9" s="14">
        <v>59443.756487999999</v>
      </c>
      <c r="C9" s="14">
        <v>110122.45848</v>
      </c>
      <c r="D9" s="14">
        <v>164306.56984000001</v>
      </c>
      <c r="E9" s="14">
        <v>215138.90770699998</v>
      </c>
      <c r="F9" s="14">
        <v>269725.41960000002</v>
      </c>
      <c r="G9" s="14">
        <v>328732.65526000003</v>
      </c>
      <c r="H9" s="14">
        <v>392184.57955600001</v>
      </c>
      <c r="I9" s="14">
        <v>457770.06299000001</v>
      </c>
      <c r="J9" s="14">
        <v>525812.03191999998</v>
      </c>
      <c r="K9" s="14">
        <v>599931.81520000007</v>
      </c>
      <c r="L9" s="14">
        <v>676402.89119000011</v>
      </c>
    </row>
    <row r="10" spans="1:12" x14ac:dyDescent="0.25">
      <c r="A10" s="9" t="s">
        <v>12</v>
      </c>
      <c r="B10" s="14">
        <v>19802.375749999999</v>
      </c>
      <c r="C10" s="14">
        <v>24037.750179999999</v>
      </c>
      <c r="D10" s="14">
        <v>30117.864819999999</v>
      </c>
      <c r="E10" s="14">
        <v>37109.933450000004</v>
      </c>
      <c r="F10" s="14">
        <v>46071.37861</v>
      </c>
      <c r="G10" s="14">
        <v>55501.949770000007</v>
      </c>
      <c r="H10" s="14">
        <v>66889.15421600001</v>
      </c>
      <c r="I10" s="14">
        <v>82510.69958</v>
      </c>
      <c r="J10" s="14">
        <v>95886.685079999996</v>
      </c>
      <c r="K10" s="14">
        <v>110888.83048999999</v>
      </c>
      <c r="L10" s="14">
        <v>128877.75847</v>
      </c>
    </row>
    <row r="11" spans="1:12" x14ac:dyDescent="0.25">
      <c r="A11" s="9" t="s">
        <v>13</v>
      </c>
      <c r="B11" s="14">
        <v>10414.463206</v>
      </c>
      <c r="C11" s="14">
        <v>12874.638779999999</v>
      </c>
      <c r="D11" s="14">
        <v>50762.828959999999</v>
      </c>
      <c r="E11" s="14">
        <v>206630.071146</v>
      </c>
      <c r="F11" s="14">
        <v>213984.73553100001</v>
      </c>
      <c r="G11" s="14">
        <v>245915.05019800001</v>
      </c>
      <c r="H11" s="14">
        <v>254924.25399</v>
      </c>
      <c r="I11" s="14">
        <v>257072.48644000001</v>
      </c>
      <c r="J11" s="14">
        <v>290431.34354999999</v>
      </c>
      <c r="K11" s="14">
        <v>300146.39422000002</v>
      </c>
      <c r="L11" s="14">
        <v>302003.72607500001</v>
      </c>
    </row>
    <row r="12" spans="1:12" x14ac:dyDescent="0.25">
      <c r="A12" s="9" t="s">
        <v>14</v>
      </c>
      <c r="B12" s="14">
        <v>5737.6968899999993</v>
      </c>
      <c r="C12" s="14">
        <v>11692.44441</v>
      </c>
      <c r="D12" s="14">
        <v>17852.354800000001</v>
      </c>
      <c r="E12" s="14">
        <v>23220.725436999997</v>
      </c>
      <c r="F12" s="14">
        <v>30256.175859999999</v>
      </c>
      <c r="G12" s="14">
        <v>36093.906029999998</v>
      </c>
      <c r="H12" s="14">
        <v>42601.991076999999</v>
      </c>
      <c r="I12" s="14">
        <v>48830.782026000001</v>
      </c>
      <c r="J12" s="14">
        <v>55595.468479999996</v>
      </c>
      <c r="K12" s="14">
        <v>63332.279490000001</v>
      </c>
      <c r="L12" s="14">
        <v>69561.820689999993</v>
      </c>
    </row>
    <row r="13" spans="1:12" x14ac:dyDescent="0.25">
      <c r="A13" s="9" t="s">
        <v>15</v>
      </c>
      <c r="B13" s="14">
        <v>47020.593289999997</v>
      </c>
      <c r="C13" s="14">
        <v>94481.645260000005</v>
      </c>
      <c r="D13" s="14">
        <v>150558.05788000001</v>
      </c>
      <c r="E13" s="14">
        <v>212076.895766</v>
      </c>
      <c r="F13" s="14">
        <v>266160.58043999999</v>
      </c>
      <c r="G13" s="14">
        <v>320582.89110799995</v>
      </c>
      <c r="H13" s="14">
        <v>375135.943226</v>
      </c>
      <c r="I13" s="14">
        <v>433091.21101599996</v>
      </c>
      <c r="J13" s="14">
        <v>486557.45997000003</v>
      </c>
      <c r="K13" s="14">
        <v>541316.583033</v>
      </c>
      <c r="L13" s="14">
        <v>593745.52855999989</v>
      </c>
    </row>
    <row r="14" spans="1:12" x14ac:dyDescent="0.25">
      <c r="A14" s="9" t="s">
        <v>16</v>
      </c>
      <c r="B14" s="14">
        <v>12920.795558</v>
      </c>
      <c r="C14" s="14">
        <v>14455.756890000001</v>
      </c>
      <c r="D14" s="14">
        <v>15106.591369999998</v>
      </c>
      <c r="E14" s="14">
        <v>26227.030850000003</v>
      </c>
      <c r="F14" s="14">
        <v>27634.544399999999</v>
      </c>
      <c r="G14" s="14">
        <v>28344.192780000001</v>
      </c>
      <c r="H14" s="14">
        <v>41861.242709999999</v>
      </c>
      <c r="I14" s="14">
        <v>43256.505600000004</v>
      </c>
      <c r="J14" s="14">
        <v>44015.536090000001</v>
      </c>
      <c r="K14" s="14">
        <v>58540.93651</v>
      </c>
      <c r="L14" s="14">
        <v>60023.62732</v>
      </c>
    </row>
    <row r="15" spans="1:12" ht="27" x14ac:dyDescent="0.25">
      <c r="A15" s="9" t="s">
        <v>17</v>
      </c>
      <c r="B15" s="14">
        <v>9783.8004199999996</v>
      </c>
      <c r="C15" s="14">
        <v>17710.66318</v>
      </c>
      <c r="D15" s="14">
        <v>25739.273837000001</v>
      </c>
      <c r="E15" s="14">
        <v>33931.001210000002</v>
      </c>
      <c r="F15" s="14">
        <v>42229.651850000002</v>
      </c>
      <c r="G15" s="14">
        <v>50708.837805000003</v>
      </c>
      <c r="H15" s="14">
        <v>59308.862744999999</v>
      </c>
      <c r="I15" s="14">
        <v>68064.768876000002</v>
      </c>
      <c r="J15" s="14">
        <v>76700.352742000003</v>
      </c>
      <c r="K15" s="14">
        <v>85534.630194000012</v>
      </c>
      <c r="L15" s="14">
        <v>94397.916169999997</v>
      </c>
    </row>
    <row r="16" spans="1:12" ht="27" x14ac:dyDescent="0.25">
      <c r="A16" s="9" t="s">
        <v>18</v>
      </c>
      <c r="B16" s="14">
        <v>2309.4704500000003</v>
      </c>
      <c r="C16" s="14">
        <v>3240.6805899999999</v>
      </c>
      <c r="D16" s="14">
        <v>12800.64703</v>
      </c>
      <c r="E16" s="14">
        <v>28632.61321</v>
      </c>
      <c r="F16" s="14">
        <v>29535.599503000001</v>
      </c>
      <c r="G16" s="14">
        <v>49612.618170000002</v>
      </c>
      <c r="H16" s="14">
        <v>52970.600189999997</v>
      </c>
      <c r="I16" s="14">
        <v>56311.132526000001</v>
      </c>
      <c r="J16" s="14">
        <v>75433.944289999999</v>
      </c>
      <c r="K16" s="14">
        <v>78828.184330000004</v>
      </c>
      <c r="L16" s="14">
        <v>80290.319837999996</v>
      </c>
    </row>
    <row r="17" spans="1:12" x14ac:dyDescent="0.25">
      <c r="A17" s="9" t="s">
        <v>19</v>
      </c>
      <c r="B17" s="14">
        <v>5883.1251900000007</v>
      </c>
      <c r="C17" s="14">
        <v>12528.711439999999</v>
      </c>
      <c r="D17" s="14">
        <v>18447.964393999999</v>
      </c>
      <c r="E17" s="14">
        <v>25602.821030000003</v>
      </c>
      <c r="F17" s="14">
        <v>32416.085884</v>
      </c>
      <c r="G17" s="14">
        <v>39077.653233000005</v>
      </c>
      <c r="H17" s="14">
        <v>45994.471755000006</v>
      </c>
      <c r="I17" s="14">
        <v>52992.029670000004</v>
      </c>
      <c r="J17" s="14">
        <v>59670.973264</v>
      </c>
      <c r="K17" s="14">
        <v>66647.771344000008</v>
      </c>
      <c r="L17" s="14">
        <v>72504.993000000002</v>
      </c>
    </row>
    <row r="18" spans="1:12" ht="27" x14ac:dyDescent="0.25">
      <c r="A18" s="9" t="s">
        <v>20</v>
      </c>
      <c r="B18" s="14">
        <v>0</v>
      </c>
      <c r="C18" s="14">
        <v>-5.4328900000000004</v>
      </c>
      <c r="D18" s="14">
        <v>-9.0833999999999993</v>
      </c>
      <c r="E18" s="14">
        <v>-9.6839899999999997</v>
      </c>
      <c r="F18" s="14">
        <v>-10.627360000000001</v>
      </c>
      <c r="G18" s="14">
        <v>-11.16248</v>
      </c>
      <c r="H18" s="14">
        <v>-14.447593000000001</v>
      </c>
      <c r="I18" s="14">
        <v>-15.281244000000001</v>
      </c>
      <c r="J18" s="14">
        <v>-16.97711</v>
      </c>
      <c r="K18" s="14">
        <v>-17.425099999999997</v>
      </c>
      <c r="L18" s="14">
        <v>-19.3233</v>
      </c>
    </row>
    <row r="19" spans="1:12" ht="14.25" customHeight="1" x14ac:dyDescent="0.25">
      <c r="A19" s="8" t="s">
        <v>6</v>
      </c>
      <c r="B19" s="13">
        <v>4275.0847059999996</v>
      </c>
      <c r="C19" s="13">
        <v>8620.0738000000001</v>
      </c>
      <c r="D19" s="13">
        <v>14924.673045</v>
      </c>
      <c r="E19" s="13">
        <v>20195.911184000001</v>
      </c>
      <c r="F19" s="13">
        <v>26102.439484000002</v>
      </c>
      <c r="G19" s="13">
        <v>33079.795526000002</v>
      </c>
      <c r="H19" s="13">
        <v>40912.333714</v>
      </c>
      <c r="I19" s="13">
        <v>48276.978155999997</v>
      </c>
      <c r="J19" s="13">
        <v>57148.973170000005</v>
      </c>
      <c r="K19" s="13">
        <v>64990.548450000002</v>
      </c>
      <c r="L19" s="13">
        <v>71418.594696999993</v>
      </c>
    </row>
    <row r="20" spans="1:12" ht="14.25" x14ac:dyDescent="0.25">
      <c r="A20" s="7" t="s">
        <v>7</v>
      </c>
      <c r="B20" s="13">
        <v>260.99175000000002</v>
      </c>
      <c r="C20" s="13">
        <v>395.07623999999998</v>
      </c>
      <c r="D20" s="13">
        <v>535.52366000000006</v>
      </c>
      <c r="E20" s="13">
        <v>1199.9753800000001</v>
      </c>
      <c r="F20" s="13">
        <v>2513.4197039999999</v>
      </c>
      <c r="G20" s="13">
        <v>4196.0292499999996</v>
      </c>
      <c r="H20" s="13">
        <v>4340.4788640000006</v>
      </c>
      <c r="I20" s="13">
        <v>7007.1356759999999</v>
      </c>
      <c r="J20" s="13">
        <v>13053.067013</v>
      </c>
      <c r="K20" s="13">
        <v>13237.699903000001</v>
      </c>
      <c r="L20" s="13">
        <v>20621.723233000001</v>
      </c>
    </row>
    <row r="21" spans="1:12" ht="14.25" x14ac:dyDescent="0.25">
      <c r="A21" s="7" t="s">
        <v>8</v>
      </c>
      <c r="B21" s="13">
        <v>6518.8664140000001</v>
      </c>
      <c r="C21" s="13">
        <v>14276.13876</v>
      </c>
      <c r="D21" s="13">
        <v>23861.969991999998</v>
      </c>
      <c r="E21" s="13">
        <v>33483.1331499999</v>
      </c>
      <c r="F21" s="13">
        <v>42381.116263999997</v>
      </c>
      <c r="G21" s="13">
        <v>51881.247679999993</v>
      </c>
      <c r="H21" s="13">
        <v>60186.628233999996</v>
      </c>
      <c r="I21" s="13">
        <v>68834.463936999993</v>
      </c>
      <c r="J21" s="13">
        <v>80090.235293000005</v>
      </c>
      <c r="K21" s="13">
        <v>90065.228242000012</v>
      </c>
      <c r="L21" s="13">
        <v>99054.667690000002</v>
      </c>
    </row>
    <row r="22" spans="1:12" ht="14.25" x14ac:dyDescent="0.25">
      <c r="A22" s="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16.5" x14ac:dyDescent="0.3">
      <c r="A23" s="6" t="s">
        <v>9</v>
      </c>
      <c r="B23" s="12">
        <f t="shared" ref="B23:C23" si="18">B24+B36</f>
        <v>115725.19447000002</v>
      </c>
      <c r="C23" s="12">
        <f t="shared" si="18"/>
        <v>320651.96393999999</v>
      </c>
      <c r="D23" s="12">
        <f t="shared" ref="D23:E23" si="19">D24+D36</f>
        <v>525873.82588999998</v>
      </c>
      <c r="E23" s="12">
        <f t="shared" si="19"/>
        <v>817126.21879000007</v>
      </c>
      <c r="F23" s="12">
        <f t="shared" ref="F23:G23" si="20">F24+F36</f>
        <v>1029064.9922300001</v>
      </c>
      <c r="G23" s="12">
        <f t="shared" si="20"/>
        <v>1232737.91689</v>
      </c>
      <c r="H23" s="12">
        <f t="shared" ref="H23:I23" si="21">H24+H36</f>
        <v>1495329.8132300002</v>
      </c>
      <c r="I23" s="12">
        <f t="shared" si="21"/>
        <v>1708576.54152</v>
      </c>
      <c r="J23" s="12">
        <f t="shared" ref="J23:K23" si="22">J24+J36</f>
        <v>1933381.51697</v>
      </c>
      <c r="K23" s="12">
        <f t="shared" si="22"/>
        <v>2284931.3377</v>
      </c>
      <c r="L23" s="12">
        <f t="shared" ref="L23" si="23">L24+L36</f>
        <v>2501114.1292400002</v>
      </c>
    </row>
    <row r="24" spans="1:12" ht="14.25" x14ac:dyDescent="0.25">
      <c r="A24" s="7" t="s">
        <v>10</v>
      </c>
      <c r="B24" s="13">
        <f t="shared" ref="B24:C24" si="24">B25+B26+B27+B30+B31+B32+B35</f>
        <v>114838.42352000001</v>
      </c>
      <c r="C24" s="13">
        <f t="shared" si="24"/>
        <v>284988.99212000001</v>
      </c>
      <c r="D24" s="13">
        <f t="shared" ref="D24:E24" si="25">D25+D26+D27+D30+D31+D32+D35</f>
        <v>460962.66471000004</v>
      </c>
      <c r="E24" s="13">
        <f t="shared" si="25"/>
        <v>731857.05550000002</v>
      </c>
      <c r="F24" s="13">
        <f t="shared" ref="F24:G24" si="26">F25+F26+F27+F30+F31+F32+F35</f>
        <v>912006.86738000007</v>
      </c>
      <c r="G24" s="13">
        <f t="shared" si="26"/>
        <v>1077851.8051700001</v>
      </c>
      <c r="H24" s="13">
        <f t="shared" ref="H24:I24" si="27">H25+H26+H27+H30+H31+H32+H35</f>
        <v>1290776.5983200003</v>
      </c>
      <c r="I24" s="13">
        <f t="shared" si="27"/>
        <v>1462872.83289</v>
      </c>
      <c r="J24" s="13">
        <f t="shared" ref="J24:K24" si="28">J25+J26+J27+J30+J31+J32+J35</f>
        <v>1640910.30119</v>
      </c>
      <c r="K24" s="13">
        <f t="shared" si="28"/>
        <v>1941378.8485700001</v>
      </c>
      <c r="L24" s="13">
        <f t="shared" ref="L24" si="29">L25+L26+L27+L30+L31+L32+L35</f>
        <v>2125442.4657700001</v>
      </c>
    </row>
    <row r="25" spans="1:12" x14ac:dyDescent="0.25">
      <c r="A25" s="10" t="s">
        <v>21</v>
      </c>
      <c r="B25" s="14">
        <v>9381.8510399999996</v>
      </c>
      <c r="C25" s="14">
        <v>26737.846980000002</v>
      </c>
      <c r="D25" s="14">
        <v>45190.959719999999</v>
      </c>
      <c r="E25" s="14">
        <v>63104.124280000004</v>
      </c>
      <c r="F25" s="14">
        <v>81148.966969999994</v>
      </c>
      <c r="G25" s="14">
        <v>103408.83129999999</v>
      </c>
      <c r="H25" s="14">
        <v>125086.20615000001</v>
      </c>
      <c r="I25" s="14">
        <v>145021.30947000001</v>
      </c>
      <c r="J25" s="14">
        <v>164239.22255000001</v>
      </c>
      <c r="K25" s="14">
        <v>182967.94696</v>
      </c>
      <c r="L25" s="14">
        <v>203419.66376</v>
      </c>
    </row>
    <row r="26" spans="1:12" ht="15" customHeight="1" x14ac:dyDescent="0.25">
      <c r="A26" s="10" t="s">
        <v>22</v>
      </c>
      <c r="B26" s="14">
        <v>2235.6197400000001</v>
      </c>
      <c r="C26" s="14">
        <v>7385.0227500000001</v>
      </c>
      <c r="D26" s="14">
        <v>14623.161970000001</v>
      </c>
      <c r="E26" s="14">
        <v>23615.861770000003</v>
      </c>
      <c r="F26" s="14">
        <v>32513.171759999997</v>
      </c>
      <c r="G26" s="14">
        <v>41337.584399999992</v>
      </c>
      <c r="H26" s="14">
        <v>49837.973210000004</v>
      </c>
      <c r="I26" s="14">
        <v>59074.830180000004</v>
      </c>
      <c r="J26" s="14">
        <v>67284.272620000003</v>
      </c>
      <c r="K26" s="14">
        <v>80372.450320000004</v>
      </c>
      <c r="L26" s="14">
        <v>90725.789879999997</v>
      </c>
    </row>
    <row r="27" spans="1:12" x14ac:dyDescent="0.25">
      <c r="A27" s="10" t="s">
        <v>23</v>
      </c>
      <c r="B27" s="14">
        <f t="shared" ref="B27:C27" si="30">B28+B29</f>
        <v>8329.2084300000006</v>
      </c>
      <c r="C27" s="14">
        <f t="shared" si="30"/>
        <v>20001.850999999999</v>
      </c>
      <c r="D27" s="14">
        <f t="shared" ref="D27:E27" si="31">D28+D29</f>
        <v>39641.622869999999</v>
      </c>
      <c r="E27" s="14">
        <f t="shared" si="31"/>
        <v>135439.22151999999</v>
      </c>
      <c r="F27" s="14">
        <f t="shared" ref="F27:G27" si="32">F28+F29</f>
        <v>149678.49157000001</v>
      </c>
      <c r="G27" s="14">
        <f t="shared" si="32"/>
        <v>153471.21854</v>
      </c>
      <c r="H27" s="14">
        <f t="shared" ref="H27:I27" si="33">H28+H29</f>
        <v>162133.38961000001</v>
      </c>
      <c r="I27" s="14">
        <f t="shared" si="33"/>
        <v>172833.86992999999</v>
      </c>
      <c r="J27" s="14">
        <f t="shared" ref="J27:K27" si="34">J28+J29</f>
        <v>192276.02833</v>
      </c>
      <c r="K27" s="14">
        <f t="shared" si="34"/>
        <v>292370.88746</v>
      </c>
      <c r="L27" s="14">
        <f t="shared" ref="L27" si="35">L28+L29</f>
        <v>308974.86921000003</v>
      </c>
    </row>
    <row r="28" spans="1:12" x14ac:dyDescent="0.25">
      <c r="A28" s="9" t="s">
        <v>24</v>
      </c>
      <c r="B28" s="14">
        <v>1009.2561899999999</v>
      </c>
      <c r="C28" s="14">
        <v>5576.0802699999995</v>
      </c>
      <c r="D28" s="14">
        <v>14651.038289999999</v>
      </c>
      <c r="E28" s="14">
        <v>104202.58388999999</v>
      </c>
      <c r="F28" s="14">
        <v>105398.58824</v>
      </c>
      <c r="G28" s="14">
        <v>106488.42071999999</v>
      </c>
      <c r="H28" s="14">
        <v>107645.56615</v>
      </c>
      <c r="I28" s="14">
        <v>112075.55012</v>
      </c>
      <c r="J28" s="14">
        <v>121330.74325</v>
      </c>
      <c r="K28" s="14">
        <v>217687.73082</v>
      </c>
      <c r="L28" s="14">
        <v>218617.36208000002</v>
      </c>
    </row>
    <row r="29" spans="1:12" x14ac:dyDescent="0.25">
      <c r="A29" s="9" t="s">
        <v>25</v>
      </c>
      <c r="B29" s="14">
        <v>7319.9522400000005</v>
      </c>
      <c r="C29" s="14">
        <v>14425.77073</v>
      </c>
      <c r="D29" s="14">
        <v>24990.584579999999</v>
      </c>
      <c r="E29" s="14">
        <v>31236.637629999997</v>
      </c>
      <c r="F29" s="14">
        <v>44279.903330000001</v>
      </c>
      <c r="G29" s="14">
        <v>46982.79782</v>
      </c>
      <c r="H29" s="14">
        <v>54487.82346</v>
      </c>
      <c r="I29" s="14">
        <v>60758.319810000001</v>
      </c>
      <c r="J29" s="14">
        <v>70945.285080000001</v>
      </c>
      <c r="K29" s="14">
        <v>74683.156640000001</v>
      </c>
      <c r="L29" s="14">
        <v>90357.507129999998</v>
      </c>
    </row>
    <row r="30" spans="1:12" x14ac:dyDescent="0.25">
      <c r="A30" s="10" t="s">
        <v>26</v>
      </c>
      <c r="B30" s="14">
        <v>336.90180000000004</v>
      </c>
      <c r="C30" s="14">
        <v>18532.910159999999</v>
      </c>
      <c r="D30" s="14">
        <v>35311.747690000004</v>
      </c>
      <c r="E30" s="14">
        <v>50389.393889999999</v>
      </c>
      <c r="F30" s="14">
        <v>66894.035640000002</v>
      </c>
      <c r="G30" s="14">
        <v>82009.655150000006</v>
      </c>
      <c r="H30" s="14">
        <v>107133.04019999999</v>
      </c>
      <c r="I30" s="14">
        <v>115919.24769999999</v>
      </c>
      <c r="J30" s="14">
        <v>131315.91097999999</v>
      </c>
      <c r="K30" s="14">
        <v>148451.94732000001</v>
      </c>
      <c r="L30" s="14">
        <v>161986.58554</v>
      </c>
    </row>
    <row r="31" spans="1:12" x14ac:dyDescent="0.25">
      <c r="A31" s="10" t="s">
        <v>27</v>
      </c>
      <c r="B31" s="14">
        <v>12247.126819999999</v>
      </c>
      <c r="C31" s="14">
        <v>35188.196490000002</v>
      </c>
      <c r="D31" s="14">
        <v>55654.144560000008</v>
      </c>
      <c r="E31" s="14">
        <v>78960.886800000007</v>
      </c>
      <c r="F31" s="14">
        <v>107678.80954999999</v>
      </c>
      <c r="G31" s="14">
        <v>127010.78197999999</v>
      </c>
      <c r="H31" s="14">
        <v>155052.22673999998</v>
      </c>
      <c r="I31" s="14">
        <v>182522.99967999998</v>
      </c>
      <c r="J31" s="14">
        <v>204150.5318</v>
      </c>
      <c r="K31" s="14">
        <v>229828.41338000004</v>
      </c>
      <c r="L31" s="14">
        <v>257900.02426000001</v>
      </c>
    </row>
    <row r="32" spans="1:12" ht="27" x14ac:dyDescent="0.25">
      <c r="A32" s="10" t="s">
        <v>28</v>
      </c>
      <c r="B32" s="14">
        <f t="shared" ref="B32:C32" si="36">B33+B34</f>
        <v>77236.538830000005</v>
      </c>
      <c r="C32" s="14">
        <f t="shared" si="36"/>
        <v>157979.54139</v>
      </c>
      <c r="D32" s="14">
        <f t="shared" ref="D32:E32" si="37">D33+D34</f>
        <v>234215.77518</v>
      </c>
      <c r="E32" s="14">
        <f t="shared" si="37"/>
        <v>328598.98392000003</v>
      </c>
      <c r="F32" s="14">
        <f t="shared" ref="F32:G32" si="38">F33+F34</f>
        <v>405715.57438999997</v>
      </c>
      <c r="G32" s="14">
        <f t="shared" si="38"/>
        <v>483133.22548000002</v>
      </c>
      <c r="H32" s="14">
        <f t="shared" ref="H32:I32" si="39">H33+H34</f>
        <v>584576.96133000008</v>
      </c>
      <c r="I32" s="14">
        <f t="shared" si="39"/>
        <v>661530.09915000002</v>
      </c>
      <c r="J32" s="14">
        <f t="shared" ref="J32:K32" si="40">J33+J34</f>
        <v>736975.50049999997</v>
      </c>
      <c r="K32" s="14">
        <f t="shared" si="40"/>
        <v>842345.45478000003</v>
      </c>
      <c r="L32" s="14">
        <f t="shared" ref="L32" si="41">L33+L34</f>
        <v>915125.43531999993</v>
      </c>
    </row>
    <row r="33" spans="1:12" ht="15" customHeight="1" x14ac:dyDescent="0.25">
      <c r="A33" s="9" t="s">
        <v>29</v>
      </c>
      <c r="B33" s="14">
        <v>33375.498829999997</v>
      </c>
      <c r="C33" s="14">
        <v>70236.936589999998</v>
      </c>
      <c r="D33" s="14">
        <v>105274.74762000001</v>
      </c>
      <c r="E33" s="14">
        <v>157129.14928000001</v>
      </c>
      <c r="F33" s="14">
        <v>192762.80082</v>
      </c>
      <c r="G33" s="14">
        <v>227186.10935000001</v>
      </c>
      <c r="H33" s="14">
        <v>283716.78902999999</v>
      </c>
      <c r="I33" s="14">
        <v>315226.41661000001</v>
      </c>
      <c r="J33" s="14">
        <v>355305.26502999995</v>
      </c>
      <c r="K33" s="14">
        <v>413062.86336000002</v>
      </c>
      <c r="L33" s="14">
        <v>454042.85355</v>
      </c>
    </row>
    <row r="34" spans="1:12" x14ac:dyDescent="0.25">
      <c r="A34" s="9" t="s">
        <v>30</v>
      </c>
      <c r="B34" s="14">
        <v>43861.04</v>
      </c>
      <c r="C34" s="14">
        <v>87742.604800000001</v>
      </c>
      <c r="D34" s="14">
        <v>128941.02756</v>
      </c>
      <c r="E34" s="14">
        <v>171469.83463999999</v>
      </c>
      <c r="F34" s="14">
        <v>212952.77356999999</v>
      </c>
      <c r="G34" s="14">
        <v>255947.11613000001</v>
      </c>
      <c r="H34" s="14">
        <v>300860.17230000003</v>
      </c>
      <c r="I34" s="14">
        <v>346303.68254000001</v>
      </c>
      <c r="J34" s="14">
        <v>381670.23547000001</v>
      </c>
      <c r="K34" s="14">
        <v>429282.59142000001</v>
      </c>
      <c r="L34" s="14">
        <v>461082.58176999999</v>
      </c>
    </row>
    <row r="35" spans="1:12" ht="15" customHeight="1" x14ac:dyDescent="0.25">
      <c r="A35" s="10" t="s">
        <v>31</v>
      </c>
      <c r="B35" s="14">
        <v>5071.1768600000005</v>
      </c>
      <c r="C35" s="14">
        <v>19163.623350000002</v>
      </c>
      <c r="D35" s="14">
        <v>36325.252719999997</v>
      </c>
      <c r="E35" s="14">
        <v>51748.583319999998</v>
      </c>
      <c r="F35" s="14">
        <v>68377.817500000005</v>
      </c>
      <c r="G35" s="14">
        <v>87480.508319999994</v>
      </c>
      <c r="H35" s="14">
        <v>106956.80108</v>
      </c>
      <c r="I35" s="14">
        <v>125970.47678</v>
      </c>
      <c r="J35" s="14">
        <v>144668.83441000001</v>
      </c>
      <c r="K35" s="14">
        <v>165041.74834999998</v>
      </c>
      <c r="L35" s="14">
        <v>187310.09780000002</v>
      </c>
    </row>
    <row r="36" spans="1:12" ht="28.5" x14ac:dyDescent="0.25">
      <c r="A36" s="7" t="s">
        <v>32</v>
      </c>
      <c r="B36" s="13">
        <f t="shared" ref="B36:C36" si="42">B37+B38</f>
        <v>886.77094999999917</v>
      </c>
      <c r="C36" s="13">
        <f t="shared" si="42"/>
        <v>35662.971819999999</v>
      </c>
      <c r="D36" s="13">
        <f t="shared" ref="D36:E36" si="43">D37+D38</f>
        <v>64911.161179999996</v>
      </c>
      <c r="E36" s="13">
        <f t="shared" si="43"/>
        <v>85269.163290000011</v>
      </c>
      <c r="F36" s="13">
        <f t="shared" ref="F36:G36" si="44">F37+F38</f>
        <v>117058.12485000002</v>
      </c>
      <c r="G36" s="13">
        <f t="shared" si="44"/>
        <v>154886.11171999999</v>
      </c>
      <c r="H36" s="13">
        <f t="shared" ref="H36:I36" si="45">H37+H38</f>
        <v>204553.21490999995</v>
      </c>
      <c r="I36" s="13">
        <f t="shared" si="45"/>
        <v>245703.70863000001</v>
      </c>
      <c r="J36" s="13">
        <f t="shared" ref="J36:K36" si="46">J37+J38</f>
        <v>292471.21578000003</v>
      </c>
      <c r="K36" s="13">
        <f t="shared" si="46"/>
        <v>343552.48913</v>
      </c>
      <c r="L36" s="13">
        <f t="shared" ref="L36" si="47">L37+L38</f>
        <v>375671.66347000003</v>
      </c>
    </row>
    <row r="37" spans="1:12" x14ac:dyDescent="0.25">
      <c r="A37" s="10" t="s">
        <v>33</v>
      </c>
      <c r="B37" s="14">
        <v>5034.3822699999992</v>
      </c>
      <c r="C37" s="14">
        <v>41755.419399999999</v>
      </c>
      <c r="D37" s="14">
        <v>71025.087719999996</v>
      </c>
      <c r="E37" s="14">
        <v>91971.645580000011</v>
      </c>
      <c r="F37" s="14">
        <v>123778.83398000002</v>
      </c>
      <c r="G37" s="14">
        <v>163743.75649999999</v>
      </c>
      <c r="H37" s="14">
        <v>213441.71190999995</v>
      </c>
      <c r="I37" s="14">
        <v>255980.01926</v>
      </c>
      <c r="J37" s="14">
        <v>303099.35431000002</v>
      </c>
      <c r="K37" s="14">
        <v>354268.09847999999</v>
      </c>
      <c r="L37" s="14">
        <v>391485.63464</v>
      </c>
    </row>
    <row r="38" spans="1:12" ht="27.75" customHeight="1" x14ac:dyDescent="0.25">
      <c r="A38" s="10" t="s">
        <v>34</v>
      </c>
      <c r="B38" s="14">
        <v>-4147.61132</v>
      </c>
      <c r="C38" s="14">
        <v>-6092.44758</v>
      </c>
      <c r="D38" s="14">
        <v>-6113.9265400000004</v>
      </c>
      <c r="E38" s="14">
        <v>-6702.4822899999999</v>
      </c>
      <c r="F38" s="14">
        <v>-6720.7091300000002</v>
      </c>
      <c r="G38" s="14">
        <v>-8857.6447799999987</v>
      </c>
      <c r="H38" s="14">
        <v>-8888.4969999999994</v>
      </c>
      <c r="I38" s="14">
        <v>-10276.31063</v>
      </c>
      <c r="J38" s="14">
        <v>-10628.13853</v>
      </c>
      <c r="K38" s="14">
        <v>-10715.609349999999</v>
      </c>
      <c r="L38" s="14">
        <v>-15813.971170000001</v>
      </c>
    </row>
    <row r="39" spans="1:12" x14ac:dyDescent="0.25">
      <c r="A39" s="10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6.5" x14ac:dyDescent="0.3">
      <c r="A40" s="6" t="s">
        <v>40</v>
      </c>
      <c r="B40" s="12">
        <f t="shared" ref="B40:C40" si="48">B23-B6</f>
        <v>-68645.825641999952</v>
      </c>
      <c r="C40" s="12">
        <f t="shared" si="48"/>
        <v>-3778.6411800000351</v>
      </c>
      <c r="D40" s="12">
        <f t="shared" ref="D40:E40" si="49">D23-D6</f>
        <v>868.58966200007126</v>
      </c>
      <c r="E40" s="12">
        <f t="shared" si="49"/>
        <v>-46313.116739999619</v>
      </c>
      <c r="F40" s="12">
        <f t="shared" ref="F40:G40" si="50">F23-F6</f>
        <v>64.472460000077263</v>
      </c>
      <c r="G40" s="12">
        <f t="shared" si="50"/>
        <v>-10977.747439999832</v>
      </c>
      <c r="H40" s="12">
        <f t="shared" ref="H40:I40" si="51">H23-H6</f>
        <v>58033.720546000404</v>
      </c>
      <c r="I40" s="12">
        <f t="shared" si="51"/>
        <v>84573.566270999843</v>
      </c>
      <c r="J40" s="12">
        <f t="shared" ref="J40:K40" si="52">J23-J6</f>
        <v>73002.423218000215</v>
      </c>
      <c r="K40" s="12">
        <f t="shared" si="52"/>
        <v>211487.86139400001</v>
      </c>
      <c r="L40" s="12">
        <f t="shared" ref="L40" si="53">L23-L6</f>
        <v>232229.88560699997</v>
      </c>
    </row>
    <row r="41" spans="1:12" ht="33" x14ac:dyDescent="0.3">
      <c r="A41" s="6" t="s">
        <v>35</v>
      </c>
      <c r="B41" s="12">
        <f t="shared" ref="B41:C41" si="54">B42+B45</f>
        <v>-68645.825677300003</v>
      </c>
      <c r="C41" s="12">
        <f t="shared" si="54"/>
        <v>-3778.6411999999982</v>
      </c>
      <c r="D41" s="12">
        <f t="shared" ref="D41:E41" si="55">D42+D45</f>
        <v>868.58966689999579</v>
      </c>
      <c r="E41" s="12">
        <f t="shared" si="55"/>
        <v>-46313.116757399999</v>
      </c>
      <c r="F41" s="12">
        <f t="shared" ref="F41:G41" si="56">F42+F45</f>
        <v>64.472432600006869</v>
      </c>
      <c r="G41" s="12">
        <f t="shared" si="56"/>
        <v>-10977.747494999974</v>
      </c>
      <c r="H41" s="12">
        <f t="shared" ref="H41:I41" si="57">H42+H45</f>
        <v>58033.720552599996</v>
      </c>
      <c r="I41" s="12">
        <f t="shared" si="57"/>
        <v>84573.566249999974</v>
      </c>
      <c r="J41" s="12">
        <f t="shared" ref="J41:K41" si="58">J42+J45</f>
        <v>73002.423219999982</v>
      </c>
      <c r="K41" s="12">
        <f t="shared" si="58"/>
        <v>211487.86140999995</v>
      </c>
      <c r="L41" s="12">
        <f t="shared" ref="L41" si="59">L42+L45</f>
        <v>232229.88556000002</v>
      </c>
    </row>
    <row r="42" spans="1:12" ht="14.25" x14ac:dyDescent="0.25">
      <c r="A42" s="7" t="s">
        <v>37</v>
      </c>
      <c r="B42" s="15">
        <f t="shared" ref="B42:C42" si="60">B43+B44</f>
        <v>-63809.977747299999</v>
      </c>
      <c r="C42" s="15">
        <f t="shared" si="60"/>
        <v>20642.59618</v>
      </c>
      <c r="D42" s="15">
        <f t="shared" ref="D42:E42" si="61">D43+D44</f>
        <v>30342.609584299993</v>
      </c>
      <c r="E42" s="15">
        <f t="shared" si="61"/>
        <v>-6492.7209399999992</v>
      </c>
      <c r="F42" s="15">
        <f t="shared" ref="F42:G42" si="62">F43+F44</f>
        <v>60895.175330000005</v>
      </c>
      <c r="G42" s="15">
        <f t="shared" si="62"/>
        <v>46239.539972400016</v>
      </c>
      <c r="H42" s="15">
        <f t="shared" ref="H42:I42" si="63">H43+H44</f>
        <v>119069.25504</v>
      </c>
      <c r="I42" s="15">
        <f t="shared" si="63"/>
        <v>163618.69030999998</v>
      </c>
      <c r="J42" s="15">
        <f t="shared" ref="J42:K42" si="64">J43+J44</f>
        <v>162452.10871</v>
      </c>
      <c r="K42" s="15">
        <f t="shared" si="64"/>
        <v>306036.62364999996</v>
      </c>
      <c r="L42" s="15">
        <f t="shared" ref="L42" si="65">L43+L44</f>
        <v>309583.79506000003</v>
      </c>
    </row>
    <row r="43" spans="1:12" x14ac:dyDescent="0.25">
      <c r="A43" s="10" t="s">
        <v>38</v>
      </c>
      <c r="B43" s="14">
        <v>45995.004090000002</v>
      </c>
      <c r="C43" s="14">
        <v>80322.772989999998</v>
      </c>
      <c r="D43" s="14">
        <v>118823.06026</v>
      </c>
      <c r="E43" s="14">
        <v>69531.933950000006</v>
      </c>
      <c r="F43" s="14">
        <v>98263.257190000004</v>
      </c>
      <c r="G43" s="14">
        <v>128427.04687000001</v>
      </c>
      <c r="H43" s="14">
        <v>191094.83366999999</v>
      </c>
      <c r="I43" s="14">
        <v>222193.53735999999</v>
      </c>
      <c r="J43" s="14">
        <v>236608.09207000001</v>
      </c>
      <c r="K43" s="14">
        <v>315867.60399999999</v>
      </c>
      <c r="L43" s="14">
        <v>343342.39483</v>
      </c>
    </row>
    <row r="44" spans="1:12" x14ac:dyDescent="0.25">
      <c r="A44" s="10" t="s">
        <v>39</v>
      </c>
      <c r="B44" s="14">
        <v>-109804.9818373</v>
      </c>
      <c r="C44" s="14">
        <v>-59680.176809999997</v>
      </c>
      <c r="D44" s="14">
        <v>-88480.450675700005</v>
      </c>
      <c r="E44" s="14">
        <v>-76024.654890000005</v>
      </c>
      <c r="F44" s="14">
        <v>-37368.081859999998</v>
      </c>
      <c r="G44" s="14">
        <v>-82187.506897599989</v>
      </c>
      <c r="H44" s="14">
        <v>-72025.578629999989</v>
      </c>
      <c r="I44" s="14">
        <v>-58574.847049999997</v>
      </c>
      <c r="J44" s="14">
        <v>-74155.983359999998</v>
      </c>
      <c r="K44" s="14">
        <v>-9830.9803500000016</v>
      </c>
      <c r="L44" s="14">
        <v>-33758.599770000001</v>
      </c>
    </row>
    <row r="45" spans="1:12" ht="14.25" x14ac:dyDescent="0.25">
      <c r="A45" s="7" t="s">
        <v>36</v>
      </c>
      <c r="B45" s="15">
        <f t="shared" ref="B45:C45" si="66">B46+B47</f>
        <v>-4835.8479299999999</v>
      </c>
      <c r="C45" s="15">
        <f t="shared" si="66"/>
        <v>-24421.237379999999</v>
      </c>
      <c r="D45" s="15">
        <f t="shared" ref="D45:E45" si="67">D46+D47</f>
        <v>-29474.019917399997</v>
      </c>
      <c r="E45" s="15">
        <f t="shared" si="67"/>
        <v>-39820.3958174</v>
      </c>
      <c r="F45" s="15">
        <f t="shared" ref="F45:G45" si="68">F46+F47</f>
        <v>-60830.702897399999</v>
      </c>
      <c r="G45" s="15">
        <f t="shared" si="68"/>
        <v>-57217.28746739999</v>
      </c>
      <c r="H45" s="15">
        <f t="shared" ref="H45:I45" si="69">H46+H47</f>
        <v>-61035.534487400007</v>
      </c>
      <c r="I45" s="15">
        <f t="shared" si="69"/>
        <v>-79045.124060000002</v>
      </c>
      <c r="J45" s="15">
        <f t="shared" ref="J45:K45" si="70">J46+J47</f>
        <v>-89449.685490000018</v>
      </c>
      <c r="K45" s="15">
        <f t="shared" si="70"/>
        <v>-94548.762240000011</v>
      </c>
      <c r="L45" s="15">
        <f t="shared" ref="L45" si="71">L46+L47</f>
        <v>-77353.909500000009</v>
      </c>
    </row>
    <row r="46" spans="1:12" x14ac:dyDescent="0.25">
      <c r="A46" s="10" t="s">
        <v>38</v>
      </c>
      <c r="B46" s="14">
        <v>-4806.4466499999999</v>
      </c>
      <c r="C46" s="14">
        <v>-22928.0226</v>
      </c>
      <c r="D46" s="14">
        <v>-29005.218379999998</v>
      </c>
      <c r="E46" s="14">
        <v>-36926.488870000001</v>
      </c>
      <c r="F46" s="14">
        <v>-56488.075120000001</v>
      </c>
      <c r="G46" s="14">
        <v>-52212.398489999992</v>
      </c>
      <c r="H46" s="14">
        <v>-56725.385740000005</v>
      </c>
      <c r="I46" s="14">
        <v>-66883.737130000009</v>
      </c>
      <c r="J46" s="14">
        <v>-74250.843400000012</v>
      </c>
      <c r="K46" s="14">
        <v>-69165.286690000008</v>
      </c>
      <c r="L46" s="14">
        <v>-55638.313950000011</v>
      </c>
    </row>
    <row r="47" spans="1:12" x14ac:dyDescent="0.25">
      <c r="A47" s="10" t="s">
        <v>39</v>
      </c>
      <c r="B47" s="14">
        <v>-29.40128</v>
      </c>
      <c r="C47" s="14">
        <v>-1493.21478</v>
      </c>
      <c r="D47" s="14">
        <v>-468.80153740000003</v>
      </c>
      <c r="E47" s="14">
        <v>-2893.9069474000003</v>
      </c>
      <c r="F47" s="14">
        <v>-4342.6277774</v>
      </c>
      <c r="G47" s="14">
        <v>-5004.8889773999999</v>
      </c>
      <c r="H47" s="14">
        <v>-4310.1487474000005</v>
      </c>
      <c r="I47" s="14">
        <v>-12161.386930000001</v>
      </c>
      <c r="J47" s="14">
        <v>-15198.84209</v>
      </c>
      <c r="K47" s="14">
        <v>-25383.475549999999</v>
      </c>
      <c r="L47" s="14">
        <v>-21715.595549999998</v>
      </c>
    </row>
    <row r="50" spans="1:2" x14ac:dyDescent="0.25">
      <c r="A50" s="16"/>
      <c r="B50" s="16"/>
    </row>
    <row r="56" spans="1:2" ht="15" customHeight="1" x14ac:dyDescent="0.25"/>
    <row r="59" spans="1:2" ht="15" customHeight="1" x14ac:dyDescent="0.25"/>
    <row r="87" ht="46.5" customHeight="1" x14ac:dyDescent="0.25"/>
    <row r="88" ht="22.5" customHeight="1" x14ac:dyDescent="0.25"/>
    <row r="89" ht="14.25" customHeight="1" x14ac:dyDescent="0.25"/>
    <row r="90" ht="15.75" customHeigh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14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2022-02-22T13:44:29Z</cp:lastPrinted>
  <dcterms:created xsi:type="dcterms:W3CDTF">2022-02-21T11:33:35Z</dcterms:created>
  <dcterms:modified xsi:type="dcterms:W3CDTF">2024-12-20T12:35:33Z</dcterms:modified>
  <cp:keywords>https://mul2-minfin.gov.am/tasks/930298/oneclick?token=8e6e45a9b82de7f12eb7d3b43ffca452</cp:keywords>
</cp:coreProperties>
</file>