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K6" i="6" l="1"/>
  <c r="F6" i="6"/>
  <c r="G6" i="6"/>
  <c r="E6" i="6"/>
  <c r="G46" i="5" l="1"/>
  <c r="I46" i="5" s="1"/>
  <c r="E46" i="5"/>
  <c r="F46" i="5" l="1"/>
  <c r="F6" i="4" l="1"/>
  <c r="H6" i="4" l="1"/>
  <c r="E6" i="4"/>
</calcChain>
</file>

<file path=xl/sharedStrings.xml><?xml version="1.0" encoding="utf-8"?>
<sst xmlns="http://schemas.openxmlformats.org/spreadsheetml/2006/main" count="123" uniqueCount="50">
  <si>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</si>
  <si>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</si>
  <si>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</si>
  <si>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</si>
  <si>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</si>
  <si>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</si>
  <si>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</si>
  <si>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</si>
  <si>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</si>
  <si>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</si>
  <si>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</si>
  <si>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</si>
  <si>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</si>
  <si>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</si>
  <si>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</si>
  <si>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</si>
  <si>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</si>
  <si>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</si>
  <si>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</si>
  <si>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</si>
  <si>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</si>
  <si>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</si>
  <si>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</si>
  <si>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</si>
  <si>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</si>
  <si>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</si>
  <si>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</si>
  <si>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</si>
  <si>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</si>
  <si>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</si>
  <si>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</si>
  <si>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</si>
  <si>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</si>
  <si>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</si>
  <si>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</si>
  <si>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</si>
  <si>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</si>
  <si>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</si>
  <si>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</si>
  <si>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</si>
  <si>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</si>
  <si>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</si>
  <si>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</si>
  <si>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</si>
  <si>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</si>
  <si>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01.01.2025-30.04.2025</t>
  </si>
  <si>
    <t>AMGB3029A548</t>
  </si>
  <si>
    <t>AMGT52134260</t>
  </si>
  <si>
    <t>AMGN60294300</t>
  </si>
  <si>
    <t>AMGN36294285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</si>
</sst>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3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  <xf numFmtId="43" fontId="49" fillId="0" borderId="0" xfId="0" applyNumberFormat="1" applyFont="1"/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zoomScale="106" zoomScaleNormal="106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D51" sqref="D51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45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38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38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39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39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39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40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40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41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41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41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45719</v>
      </c>
      <c r="B20" s="31">
        <v>45720</v>
      </c>
      <c r="C20" s="32" t="s">
        <v>42</v>
      </c>
      <c r="D20" s="30" t="s">
        <v>11</v>
      </c>
      <c r="E20" s="35">
        <v>5000000000</v>
      </c>
      <c r="F20" s="35">
        <v>14100000000</v>
      </c>
      <c r="G20" s="35">
        <v>5000000000</v>
      </c>
      <c r="H20" s="33">
        <v>92.14</v>
      </c>
      <c r="I20" s="8">
        <v>8.4626999999999994E-2</v>
      </c>
      <c r="J20" s="8">
        <v>8.523E-2</v>
      </c>
      <c r="K20" s="27">
        <v>46083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45720</v>
      </c>
      <c r="B21" s="31">
        <v>45720</v>
      </c>
      <c r="C21" s="32" t="s">
        <v>42</v>
      </c>
      <c r="D21" s="30" t="s">
        <v>19</v>
      </c>
      <c r="E21" s="35">
        <v>1000000000</v>
      </c>
      <c r="F21" s="35">
        <v>280000000</v>
      </c>
      <c r="G21" s="35">
        <v>280000000</v>
      </c>
      <c r="H21" s="33">
        <v>92.14</v>
      </c>
      <c r="I21" s="8">
        <v>8.4626999999999994E-2</v>
      </c>
      <c r="J21" s="8"/>
      <c r="K21" s="27">
        <v>46083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45727</v>
      </c>
      <c r="B22" s="31">
        <v>45728</v>
      </c>
      <c r="C22" s="32" t="s">
        <v>43</v>
      </c>
      <c r="D22" s="30" t="s">
        <v>11</v>
      </c>
      <c r="E22" s="35">
        <v>35000000000</v>
      </c>
      <c r="F22" s="35">
        <v>42100000000</v>
      </c>
      <c r="G22" s="35">
        <v>35000000000</v>
      </c>
      <c r="H22" s="33">
        <v>101.1</v>
      </c>
      <c r="I22" s="8">
        <v>9.4446000000000002E-2</v>
      </c>
      <c r="J22" s="8">
        <v>9.6500000000000002E-2</v>
      </c>
      <c r="K22" s="27">
        <v>46506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45733</v>
      </c>
      <c r="B23" s="31">
        <v>45734</v>
      </c>
      <c r="C23" s="32" t="s">
        <v>37</v>
      </c>
      <c r="D23" s="30" t="s">
        <v>11</v>
      </c>
      <c r="E23" s="35">
        <v>5000000000</v>
      </c>
      <c r="F23" s="35">
        <v>10813615000</v>
      </c>
      <c r="G23" s="35">
        <v>5000000000</v>
      </c>
      <c r="H23" s="33">
        <v>93.48</v>
      </c>
      <c r="I23" s="8">
        <v>8.1775E-2</v>
      </c>
      <c r="J23" s="8">
        <v>8.2500000000000004E-2</v>
      </c>
      <c r="K23" s="27">
        <v>46041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45734</v>
      </c>
      <c r="B24" s="31">
        <v>45734</v>
      </c>
      <c r="C24" s="32" t="s">
        <v>37</v>
      </c>
      <c r="D24" s="30" t="s">
        <v>19</v>
      </c>
      <c r="E24" s="35">
        <v>1000000000</v>
      </c>
      <c r="F24" s="35">
        <v>500000000</v>
      </c>
      <c r="G24" s="35">
        <v>500000000</v>
      </c>
      <c r="H24" s="33">
        <v>93.48</v>
      </c>
      <c r="I24" s="8">
        <v>8.1775E-2</v>
      </c>
      <c r="J24" s="8"/>
      <c r="K24" s="27">
        <v>46041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45740</v>
      </c>
      <c r="B25" s="31">
        <v>45741</v>
      </c>
      <c r="C25" s="32" t="s">
        <v>44</v>
      </c>
      <c r="D25" s="30" t="s">
        <v>11</v>
      </c>
      <c r="E25" s="35">
        <v>3000000000</v>
      </c>
      <c r="F25" s="35">
        <v>8113800000</v>
      </c>
      <c r="G25" s="35">
        <v>3000000000</v>
      </c>
      <c r="H25" s="33">
        <v>97.98</v>
      </c>
      <c r="I25" s="8">
        <v>7.6661999999999994E-2</v>
      </c>
      <c r="J25" s="8">
        <v>7.7798999999999993E-2</v>
      </c>
      <c r="K25" s="27">
        <v>45838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45755</v>
      </c>
      <c r="B26" s="31">
        <v>45756</v>
      </c>
      <c r="C26" s="32" t="s">
        <v>46</v>
      </c>
      <c r="D26" s="30" t="s">
        <v>11</v>
      </c>
      <c r="E26" s="35">
        <v>20000000000</v>
      </c>
      <c r="F26" s="35"/>
      <c r="G26" s="35"/>
      <c r="H26" s="33"/>
      <c r="I26" s="8"/>
      <c r="J26" s="8"/>
      <c r="K26" s="27">
        <v>56551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45761</v>
      </c>
      <c r="B27" s="31">
        <v>45762</v>
      </c>
      <c r="C27" s="32" t="s">
        <v>47</v>
      </c>
      <c r="D27" s="30" t="s">
        <v>11</v>
      </c>
      <c r="E27" s="35">
        <v>5000000000</v>
      </c>
      <c r="F27" s="35">
        <v>11064332000</v>
      </c>
      <c r="G27" s="35">
        <v>5000000000</v>
      </c>
      <c r="H27" s="33">
        <v>92.2</v>
      </c>
      <c r="I27" s="8">
        <v>8.3884E-2</v>
      </c>
      <c r="J27" s="8">
        <v>8.4400000000000003E-2</v>
      </c>
      <c r="K27" s="27">
        <v>46125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45762</v>
      </c>
      <c r="B28" s="31">
        <v>45762</v>
      </c>
      <c r="C28" s="32" t="s">
        <v>47</v>
      </c>
      <c r="D28" s="30" t="s">
        <v>19</v>
      </c>
      <c r="E28" s="35">
        <v>1000000000</v>
      </c>
      <c r="F28" s="35">
        <v>990600000</v>
      </c>
      <c r="G28" s="35">
        <v>990600000</v>
      </c>
      <c r="H28" s="33">
        <v>92.2</v>
      </c>
      <c r="I28" s="8">
        <v>8.3884E-2</v>
      </c>
      <c r="J28" s="8"/>
      <c r="K28" s="27">
        <v>46125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45768</v>
      </c>
      <c r="B29" s="31">
        <v>45769</v>
      </c>
      <c r="C29" s="32" t="s">
        <v>38</v>
      </c>
      <c r="D29" s="30" t="s">
        <v>11</v>
      </c>
      <c r="E29" s="35">
        <v>5000000000</v>
      </c>
      <c r="F29" s="35">
        <v>15083050000</v>
      </c>
      <c r="G29" s="35">
        <v>5000000000</v>
      </c>
      <c r="H29" s="33">
        <v>93.93</v>
      </c>
      <c r="I29" s="8">
        <v>8.1379999999999994E-2</v>
      </c>
      <c r="J29" s="8">
        <v>8.165E-2</v>
      </c>
      <c r="K29" s="27">
        <v>46055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45769</v>
      </c>
      <c r="B30" s="31">
        <v>45769</v>
      </c>
      <c r="C30" s="32" t="s">
        <v>38</v>
      </c>
      <c r="D30" s="30" t="s">
        <v>19</v>
      </c>
      <c r="E30" s="35">
        <v>1000000000</v>
      </c>
      <c r="F30" s="35">
        <v>904990000</v>
      </c>
      <c r="G30" s="35">
        <v>904990000</v>
      </c>
      <c r="H30" s="33">
        <v>93.93</v>
      </c>
      <c r="I30" s="8">
        <v>8.1379999999999994E-2</v>
      </c>
      <c r="J30" s="8"/>
      <c r="K30" s="27">
        <v>46055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45775</v>
      </c>
      <c r="B31" s="31">
        <v>45776</v>
      </c>
      <c r="C31" s="32" t="s">
        <v>20</v>
      </c>
      <c r="D31" s="30" t="s">
        <v>11</v>
      </c>
      <c r="E31" s="35">
        <v>3000000000</v>
      </c>
      <c r="F31" s="35">
        <v>6650000000</v>
      </c>
      <c r="G31" s="35">
        <v>3000000000</v>
      </c>
      <c r="H31" s="33">
        <v>96.05</v>
      </c>
      <c r="I31" s="8">
        <v>7.8751000000000002E-2</v>
      </c>
      <c r="J31" s="8">
        <v>7.9949000000000006E-2</v>
      </c>
      <c r="K31" s="27">
        <v>45964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45776</v>
      </c>
      <c r="B32" s="31">
        <v>45776</v>
      </c>
      <c r="C32" s="32" t="s">
        <v>20</v>
      </c>
      <c r="D32" s="30" t="s">
        <v>18</v>
      </c>
      <c r="E32" s="35">
        <v>1397000</v>
      </c>
      <c r="F32" s="35">
        <v>1397000</v>
      </c>
      <c r="G32" s="35">
        <v>1397000</v>
      </c>
      <c r="H32" s="33">
        <v>96.05</v>
      </c>
      <c r="I32" s="8">
        <v>7.8751000000000002E-2</v>
      </c>
      <c r="J32" s="8"/>
      <c r="K32" s="27">
        <v>45964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45776</v>
      </c>
      <c r="B33" s="31">
        <v>45777</v>
      </c>
      <c r="C33" s="32" t="s">
        <v>36</v>
      </c>
      <c r="D33" s="30" t="s">
        <v>11</v>
      </c>
      <c r="E33" s="35">
        <v>40000000000</v>
      </c>
      <c r="F33" s="35">
        <v>93699000000</v>
      </c>
      <c r="G33" s="35">
        <v>40000000000</v>
      </c>
      <c r="H33" s="33">
        <v>94.49</v>
      </c>
      <c r="I33" s="8">
        <v>9.8579E-2</v>
      </c>
      <c r="J33" s="8">
        <v>9.8894999999999997E-2</v>
      </c>
      <c r="K33" s="27">
        <v>49611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45777</v>
      </c>
      <c r="B34" s="31">
        <v>45777</v>
      </c>
      <c r="C34" s="32" t="s">
        <v>36</v>
      </c>
      <c r="D34" s="30" t="s">
        <v>19</v>
      </c>
      <c r="E34" s="35">
        <v>8000000000</v>
      </c>
      <c r="F34" s="35">
        <v>8000000000</v>
      </c>
      <c r="G34" s="35">
        <v>8000000000</v>
      </c>
      <c r="H34" s="33">
        <v>94.49</v>
      </c>
      <c r="I34" s="8">
        <v>9.8579E-2</v>
      </c>
      <c r="J34" s="8"/>
      <c r="K34" s="27">
        <v>49611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45777</v>
      </c>
      <c r="B35" s="31">
        <v>45777</v>
      </c>
      <c r="C35" s="32" t="s">
        <v>36</v>
      </c>
      <c r="D35" s="30" t="s">
        <v>18</v>
      </c>
      <c r="E35" s="35">
        <v>4000000000</v>
      </c>
      <c r="F35" s="35">
        <v>4000000000</v>
      </c>
      <c r="G35" s="35">
        <v>4000000000</v>
      </c>
      <c r="H35" s="33">
        <v>94.49</v>
      </c>
      <c r="I35" s="8">
        <v>9.8579E-2</v>
      </c>
      <c r="J35" s="8"/>
      <c r="K35" s="27">
        <v>49611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45776</v>
      </c>
      <c r="B36" s="31">
        <v>45777</v>
      </c>
      <c r="C36" s="32" t="s">
        <v>48</v>
      </c>
      <c r="D36" s="30" t="s">
        <v>11</v>
      </c>
      <c r="E36" s="35">
        <v>10000000000</v>
      </c>
      <c r="F36" s="35">
        <v>31288100000</v>
      </c>
      <c r="G36" s="35">
        <v>10000000000</v>
      </c>
      <c r="H36" s="33">
        <v>95.62</v>
      </c>
      <c r="I36" s="8">
        <v>9.7341999999999998E-2</v>
      </c>
      <c r="J36" s="8">
        <v>9.8000000000000004E-2</v>
      </c>
      <c r="K36" s="27">
        <v>47602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45777</v>
      </c>
      <c r="B37" s="31">
        <v>45777</v>
      </c>
      <c r="C37" s="32" t="s">
        <v>48</v>
      </c>
      <c r="D37" s="30" t="s">
        <v>19</v>
      </c>
      <c r="E37" s="35">
        <v>2000000000</v>
      </c>
      <c r="F37" s="35">
        <v>2000000000</v>
      </c>
      <c r="G37" s="35">
        <v>2000000000</v>
      </c>
      <c r="H37" s="33">
        <v>95.62</v>
      </c>
      <c r="I37" s="8">
        <v>9.7341999999999998E-2</v>
      </c>
      <c r="J37" s="8"/>
      <c r="K37" s="27">
        <v>47602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45776</v>
      </c>
      <c r="B38" s="31">
        <v>45777</v>
      </c>
      <c r="C38" s="32" t="s">
        <v>39</v>
      </c>
      <c r="D38" s="30" t="s">
        <v>11</v>
      </c>
      <c r="E38" s="35">
        <v>20000000000</v>
      </c>
      <c r="F38" s="35">
        <v>30015000000</v>
      </c>
      <c r="G38" s="35">
        <v>20000000000</v>
      </c>
      <c r="H38" s="33">
        <v>96.39</v>
      </c>
      <c r="I38" s="8">
        <v>9.7180000000000002E-2</v>
      </c>
      <c r="J38" s="8">
        <v>9.8350000000000007E-2</v>
      </c>
      <c r="K38" s="27">
        <v>47237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45777</v>
      </c>
      <c r="B39" s="31">
        <v>45777</v>
      </c>
      <c r="C39" s="32" t="s">
        <v>39</v>
      </c>
      <c r="D39" s="30" t="s">
        <v>19</v>
      </c>
      <c r="E39" s="35">
        <v>4000000000</v>
      </c>
      <c r="F39" s="35">
        <v>3937000000</v>
      </c>
      <c r="G39" s="35">
        <v>3937000000</v>
      </c>
      <c r="H39" s="33">
        <v>96.39</v>
      </c>
      <c r="I39" s="8">
        <v>9.7180000000000002E-2</v>
      </c>
      <c r="J39" s="8"/>
      <c r="K39" s="27">
        <v>47237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45777</v>
      </c>
      <c r="B40" s="31">
        <v>45777</v>
      </c>
      <c r="C40" s="32" t="s">
        <v>39</v>
      </c>
      <c r="D40" s="30" t="s">
        <v>18</v>
      </c>
      <c r="E40" s="35">
        <v>1372000000</v>
      </c>
      <c r="F40" s="35">
        <v>1372000000</v>
      </c>
      <c r="G40" s="35">
        <v>1372000000</v>
      </c>
      <c r="H40" s="33">
        <v>96.39</v>
      </c>
      <c r="I40" s="8">
        <v>9.7180000000000002E-2</v>
      </c>
      <c r="J40" s="8"/>
      <c r="K40" s="27">
        <v>47237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45776</v>
      </c>
      <c r="B41" s="31">
        <v>45777</v>
      </c>
      <c r="C41" s="32" t="s">
        <v>49</v>
      </c>
      <c r="D41" s="30" t="s">
        <v>11</v>
      </c>
      <c r="E41" s="35">
        <v>20000000000</v>
      </c>
      <c r="F41" s="35">
        <v>36385500000</v>
      </c>
      <c r="G41" s="35">
        <v>20000000000</v>
      </c>
      <c r="H41" s="33">
        <v>97.23</v>
      </c>
      <c r="I41" s="8">
        <v>9.4904000000000002E-2</v>
      </c>
      <c r="J41" s="8">
        <v>9.6574999999999994E-2</v>
      </c>
      <c r="K41" s="27">
        <v>46872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45777</v>
      </c>
      <c r="B42" s="31">
        <v>45777</v>
      </c>
      <c r="C42" s="32" t="s">
        <v>49</v>
      </c>
      <c r="D42" s="30" t="s">
        <v>19</v>
      </c>
      <c r="E42" s="35">
        <v>4000000000</v>
      </c>
      <c r="F42" s="35">
        <v>1838800000</v>
      </c>
      <c r="G42" s="35">
        <v>1838800000</v>
      </c>
      <c r="H42" s="33">
        <v>97.23</v>
      </c>
      <c r="I42" s="8">
        <v>9.4904000000000002E-2</v>
      </c>
      <c r="J42" s="8"/>
      <c r="K42" s="27">
        <v>46872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45776</v>
      </c>
      <c r="B43" s="31">
        <v>45777</v>
      </c>
      <c r="C43" s="32" t="s">
        <v>43</v>
      </c>
      <c r="D43" s="30" t="s">
        <v>11</v>
      </c>
      <c r="E43" s="35">
        <v>10000000000</v>
      </c>
      <c r="F43" s="35">
        <v>30100000000</v>
      </c>
      <c r="G43" s="35">
        <v>10000000000</v>
      </c>
      <c r="H43" s="33">
        <v>98.3</v>
      </c>
      <c r="I43" s="8">
        <v>9.3683000000000002E-2</v>
      </c>
      <c r="J43" s="8">
        <v>9.4399999999999998E-2</v>
      </c>
      <c r="K43" s="27">
        <v>46506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45777</v>
      </c>
      <c r="B44" s="31">
        <v>45777</v>
      </c>
      <c r="C44" s="32" t="s">
        <v>43</v>
      </c>
      <c r="D44" s="30" t="s">
        <v>19</v>
      </c>
      <c r="E44" s="35">
        <v>2000000000</v>
      </c>
      <c r="F44" s="35">
        <v>2000000000</v>
      </c>
      <c r="G44" s="35">
        <v>2000000000</v>
      </c>
      <c r="H44" s="33">
        <v>98.3</v>
      </c>
      <c r="I44" s="8">
        <v>9.3683000000000002E-2</v>
      </c>
      <c r="K44" s="27">
        <v>46506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/>
      <c r="B45" s="31"/>
      <c r="C45" s="32"/>
      <c r="D45" s="28"/>
      <c r="E45" s="7"/>
      <c r="F45" s="7"/>
      <c r="G45" s="7"/>
      <c r="H45" s="29"/>
      <c r="I45" s="8"/>
      <c r="J45" s="8"/>
      <c r="K45" s="27"/>
      <c r="L45" s="22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14" customFormat="1">
      <c r="A46" s="10" t="s">
        <v>12</v>
      </c>
      <c r="B46" s="11"/>
      <c r="C46" s="11"/>
      <c r="D46" s="11"/>
      <c r="E46" s="12">
        <f>SUM(E5:E45)</f>
        <v>344758219000</v>
      </c>
      <c r="F46" s="12">
        <f>SUM(F5:F45)</f>
        <v>539938006000</v>
      </c>
      <c r="G46" s="12">
        <f>SUM(G5:G45)</f>
        <v>286749609000</v>
      </c>
      <c r="H46" s="11"/>
      <c r="I46" s="13">
        <f>SUMPRODUCT(G5:G45,I5:I45)/G46</f>
        <v>9.4558729726355095E-2</v>
      </c>
      <c r="J46" s="11"/>
      <c r="K46" s="11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6">
      <c r="A47" s="16"/>
      <c r="B47" s="16"/>
      <c r="C47" s="17"/>
      <c r="D47" s="17"/>
      <c r="E47" s="17"/>
      <c r="F47" s="17"/>
      <c r="G47" s="17"/>
      <c r="I47" s="36"/>
    </row>
    <row r="48" spans="1:26">
      <c r="E48" s="23"/>
      <c r="F48" s="23"/>
      <c r="G48" s="42"/>
      <c r="I48" s="37"/>
    </row>
    <row r="49" spans="7:9">
      <c r="G49" s="38"/>
      <c r="I49" s="24"/>
    </row>
    <row r="50" spans="7:9">
      <c r="G50" s="18"/>
    </row>
    <row r="51" spans="7:9">
      <c r="G51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G3" sqref="G3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45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/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45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2025-05-06T06:59:22Z</dcterms:modified>
  <cp:keywords>https://mul2-minfin.gov.am/tasks/997459/oneclick?token=8eb5ffcf3522bfda7c9d22428efa567b</cp:keywords>
</cp:coreProperties>
</file>