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Placement Auction" sheetId="8" r:id="rId1"/>
    <sheet name="Buyback Auction" sheetId="9" r:id="rId2"/>
    <sheet name="Switch" sheetId="10" r:id="rId3"/>
  </sheets>
  <calcPr calcId="162913"/>
</workbook>
</file>

<file path=xl/calcChain.xml><?xml version="1.0" encoding="utf-8"?>
<calcChain xmlns="http://schemas.openxmlformats.org/spreadsheetml/2006/main">
  <c r="K6" i="10" l="1"/>
  <c r="G6" i="10"/>
  <c r="F6" i="10"/>
  <c r="E6" i="10"/>
  <c r="F6" i="9" l="1"/>
  <c r="H6" i="9" s="1"/>
  <c r="E6" i="9" l="1"/>
  <c r="G54" i="8" l="1"/>
  <c r="E54" i="8" l="1"/>
  <c r="F54" i="8"/>
  <c r="I54" i="8"/>
</calcChain>
</file>

<file path=xl/sharedStrings.xml><?xml version="1.0" encoding="utf-8"?>
<sst xmlns="http://schemas.openxmlformats.org/spreadsheetml/2006/main" count="139" uniqueCount="47">
  <si>
    <t xml:space="preserve">Auction Date </t>
  </si>
  <si>
    <t>Settlement Date</t>
  </si>
  <si>
    <t>ISIN</t>
  </si>
  <si>
    <t>Type of Placement</t>
  </si>
  <si>
    <t>Offering Amount</t>
  </si>
  <si>
    <t xml:space="preserve"> Demand </t>
  </si>
  <si>
    <t xml:space="preserve"> Placement  </t>
  </si>
  <si>
    <t>Price</t>
  </si>
  <si>
    <t xml:space="preserve">Weighted Average Yield </t>
  </si>
  <si>
    <t>Cut-off Yield</t>
  </si>
  <si>
    <t>Maturity Date</t>
  </si>
  <si>
    <t>Supply</t>
  </si>
  <si>
    <t>Buyback Volume</t>
  </si>
  <si>
    <t>Government Treasury Securities Buyback Auctions</t>
  </si>
  <si>
    <t>Competitive</t>
  </si>
  <si>
    <t>Total</t>
  </si>
  <si>
    <t>Retail Sale</t>
  </si>
  <si>
    <t xml:space="preserve"> Non-competitive </t>
  </si>
  <si>
    <t>Government Treasury Securities Auctions</t>
  </si>
  <si>
    <t>AMGT5203B257</t>
  </si>
  <si>
    <t>Ընդամենը</t>
  </si>
  <si>
    <t>Government Treasury Securities Switch Auctions</t>
  </si>
  <si>
    <t>Buyback Bond ISIN</t>
  </si>
  <si>
    <t>Allocation bond ISIN</t>
  </si>
  <si>
    <t>Auction weighted average price (clean price)</t>
  </si>
  <si>
    <t>Allocation weighted average price (clean price)</t>
  </si>
  <si>
    <t>Buyback weighted average price (clean price)</t>
  </si>
  <si>
    <t>Amounts of the Total Accepted Bids</t>
  </si>
  <si>
    <t>Volume of repurchased bonds</t>
  </si>
  <si>
    <t>Net cash amount</t>
  </si>
  <si>
    <t>Maturity Date (Allocated bond)</t>
  </si>
  <si>
    <t>Maturity Date (Buybacked bond)</t>
  </si>
  <si>
    <t>AMGB1129A357</t>
  </si>
  <si>
    <t>AMGT52191260</t>
  </si>
  <si>
    <t>AMGT52022267</t>
  </si>
  <si>
    <t>AMGN60294292</t>
  </si>
  <si>
    <t>AMGT5201C259</t>
  </si>
  <si>
    <t>AMGT52019255</t>
  </si>
  <si>
    <t>AMGT52023265</t>
  </si>
  <si>
    <t>AMGN36294277</t>
  </si>
  <si>
    <t>AMGT52306256</t>
  </si>
  <si>
    <t>AMGB3029A548</t>
  </si>
  <si>
    <t>AMGT52134260</t>
  </si>
  <si>
    <t>AMGN60294300</t>
  </si>
  <si>
    <t>AMGN36294285</t>
  </si>
  <si>
    <t>01.01.2025-31.05.2025</t>
  </si>
  <si>
    <t>AMGT52045268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</si>
</sst>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[$-409]d\-mmm\-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n">
        <color indexed="64"/>
      </bottom>
      <diagonal/>
    </border>
  </borders>
  <cellStyleXfs count="247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46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6" fontId="22" fillId="0" borderId="10" xfId="1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 vertic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168" fontId="22" fillId="0" borderId="0" xfId="2" applyNumberFormat="1" applyFont="1" applyFill="1" applyBorder="1" applyAlignment="1">
      <alignment horizontal="center"/>
    </xf>
    <xf numFmtId="43" fontId="22" fillId="0" borderId="10" xfId="1" applyNumberFormat="1" applyFont="1" applyFill="1" applyBorder="1" applyAlignment="1">
      <alignment horizontal="center" vertical="center"/>
    </xf>
    <xf numFmtId="43" fontId="22" fillId="0" borderId="10" xfId="1" applyNumberFormat="1" applyFont="1" applyFill="1" applyBorder="1" applyAlignment="1">
      <alignment horizontal="center"/>
    </xf>
    <xf numFmtId="172" fontId="22" fillId="0" borderId="10" xfId="0" applyNumberFormat="1" applyFont="1" applyFill="1" applyBorder="1" applyAlignment="1">
      <alignment horizontal="center"/>
    </xf>
    <xf numFmtId="0" fontId="47" fillId="33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7" fillId="0" borderId="0" xfId="0" applyFont="1" applyAlignment="1">
      <alignment vertical="center"/>
    </xf>
    <xf numFmtId="43" fontId="18" fillId="0" borderId="0" xfId="206" applyFont="1"/>
    <xf numFmtId="167" fontId="22" fillId="0" borderId="10" xfId="0" applyNumberFormat="1" applyFont="1" applyFill="1" applyBorder="1" applyAlignment="1">
      <alignment horizontal="center"/>
    </xf>
    <xf numFmtId="165" fontId="22" fillId="0" borderId="10" xfId="0" applyNumberFormat="1" applyFont="1" applyFill="1" applyBorder="1" applyAlignment="1">
      <alignment horizontal="center"/>
    </xf>
    <xf numFmtId="43" fontId="18" fillId="0" borderId="0" xfId="3" applyFont="1"/>
    <xf numFmtId="169" fontId="22" fillId="0" borderId="10" xfId="0" applyNumberFormat="1" applyFont="1" applyFill="1" applyBorder="1" applyAlignment="1">
      <alignment horizontal="center"/>
    </xf>
    <xf numFmtId="0" fontId="18" fillId="0" borderId="0" xfId="0" applyFont="1"/>
    <xf numFmtId="166" fontId="24" fillId="0" borderId="10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168" fontId="22" fillId="0" borderId="10" xfId="2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9" fontId="22" fillId="0" borderId="10" xfId="0" applyNumberFormat="1" applyFont="1" applyBorder="1" applyAlignment="1">
      <alignment horizontal="center" vertical="center"/>
    </xf>
    <xf numFmtId="166" fontId="22" fillId="0" borderId="10" xfId="3" applyNumberFormat="1" applyFont="1" applyFill="1" applyBorder="1" applyAlignment="1">
      <alignment horizontal="center" vertical="center"/>
    </xf>
    <xf numFmtId="43" fontId="22" fillId="0" borderId="10" xfId="1" applyFont="1" applyFill="1" applyBorder="1" applyAlignment="1">
      <alignment horizontal="center" vertical="center"/>
    </xf>
    <xf numFmtId="43" fontId="18" fillId="0" borderId="0" xfId="3" applyFont="1" applyAlignment="1">
      <alignment vertical="center"/>
    </xf>
    <xf numFmtId="0" fontId="18" fillId="0" borderId="0" xfId="0" applyFont="1" applyAlignment="1">
      <alignment vertical="center"/>
    </xf>
    <xf numFmtId="169" fontId="18" fillId="0" borderId="0" xfId="0" applyNumberFormat="1" applyFont="1" applyAlignment="1">
      <alignment vertical="center"/>
    </xf>
    <xf numFmtId="168" fontId="18" fillId="0" borderId="0" xfId="0" applyNumberFormat="1" applyFont="1"/>
    <xf numFmtId="43" fontId="22" fillId="0" borderId="10" xfId="1" applyFont="1" applyFill="1" applyBorder="1" applyAlignment="1">
      <alignment vertical="center"/>
    </xf>
    <xf numFmtId="167" fontId="22" fillId="0" borderId="10" xfId="3" applyNumberFormat="1" applyFont="1" applyFill="1" applyBorder="1" applyAlignment="1">
      <alignment horizontal="center" vertical="center" wrapText="1"/>
    </xf>
    <xf numFmtId="166" fontId="22" fillId="0" borderId="13" xfId="1" applyNumberFormat="1" applyFont="1" applyFill="1" applyBorder="1" applyAlignment="1">
      <alignment vertical="center"/>
    </xf>
    <xf numFmtId="166" fontId="24" fillId="0" borderId="10" xfId="1" applyNumberFormat="1" applyFont="1" applyFill="1" applyBorder="1" applyAlignment="1">
      <alignment horizontal="center"/>
    </xf>
  </cellXfs>
  <cellStyles count="247">
    <cellStyle name="20% - Accent1" xfId="224" builtinId="30" customBuiltin="1"/>
    <cellStyle name="20% - Accent1 2" xfId="4"/>
    <cellStyle name="20% - Accent1 2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2" xfId="228" builtinId="34" customBuiltin="1"/>
    <cellStyle name="20% - Accent2 2" xfId="11"/>
    <cellStyle name="20% - Accent2 2 2" xfId="12"/>
    <cellStyle name="20% - Accent2 3" xfId="13"/>
    <cellStyle name="20% - Accent2 4" xfId="14"/>
    <cellStyle name="20% - Accent2 5" xfId="15"/>
    <cellStyle name="20% - Accent2 6" xfId="16"/>
    <cellStyle name="20% - Accent2 7" xfId="17"/>
    <cellStyle name="20% - Accent3" xfId="232" builtinId="38" customBuiltin="1"/>
    <cellStyle name="20% - Accent3 2" xfId="18"/>
    <cellStyle name="20% - Accent3 2 2" xfId="19"/>
    <cellStyle name="20% - Accent3 3" xfId="20"/>
    <cellStyle name="20% - Accent3 4" xfId="21"/>
    <cellStyle name="20% - Accent3 5" xfId="22"/>
    <cellStyle name="20% - Accent3 6" xfId="23"/>
    <cellStyle name="20% - Accent3 7" xfId="24"/>
    <cellStyle name="20% - Accent4" xfId="236" builtinId="42" customBuiltin="1"/>
    <cellStyle name="20% - Accent4 2" xfId="25"/>
    <cellStyle name="20% - Accent4 2 2" xfId="26"/>
    <cellStyle name="20% - Accent4 3" xfId="27"/>
    <cellStyle name="20% - Accent4 4" xfId="28"/>
    <cellStyle name="20% - Accent4 5" xfId="29"/>
    <cellStyle name="20% - Accent4 6" xfId="30"/>
    <cellStyle name="20% - Accent4 7" xfId="31"/>
    <cellStyle name="20% - Accent5" xfId="240" builtinId="46" customBuiltin="1"/>
    <cellStyle name="20% - Accent5 2" xfId="32"/>
    <cellStyle name="20% - Accent5 2 2" xfId="33"/>
    <cellStyle name="20% - Accent6" xfId="244" builtinId="50" customBuiltin="1"/>
    <cellStyle name="20% - Accent6 2" xfId="34"/>
    <cellStyle name="20% - Accent6 2 2" xfId="35"/>
    <cellStyle name="40% - Accent1" xfId="225" builtinId="31" customBuiltin="1"/>
    <cellStyle name="40% - Accent1 2" xfId="36"/>
    <cellStyle name="40% - Accent1 2 2" xfId="37"/>
    <cellStyle name="40% - Accent2" xfId="229" builtinId="35" customBuiltin="1"/>
    <cellStyle name="40% - Accent2 2" xfId="38"/>
    <cellStyle name="40% - Accent2 2 2" xfId="39"/>
    <cellStyle name="40% - Accent3" xfId="233" builtinId="39" customBuiltin="1"/>
    <cellStyle name="40% - Accent3 2" xfId="40"/>
    <cellStyle name="40% - Accent3 2 2" xfId="41"/>
    <cellStyle name="40% - Accent3 3" xfId="42"/>
    <cellStyle name="40% - Accent3 4" xfId="43"/>
    <cellStyle name="40% - Accent3 5" xfId="44"/>
    <cellStyle name="40% - Accent3 6" xfId="45"/>
    <cellStyle name="40% - Accent3 7" xfId="46"/>
    <cellStyle name="40% - Accent4" xfId="237" builtinId="43" customBuiltin="1"/>
    <cellStyle name="40% - Accent4 2" xfId="47"/>
    <cellStyle name="40% - Accent4 2 2" xfId="48"/>
    <cellStyle name="40% - Accent5" xfId="241" builtinId="47" customBuiltin="1"/>
    <cellStyle name="40% - Accent5 2" xfId="49"/>
    <cellStyle name="40% - Accent5 2 2" xfId="50"/>
    <cellStyle name="40% - Accent6" xfId="245" builtinId="51" customBuiltin="1"/>
    <cellStyle name="40% - Accent6 2" xfId="51"/>
    <cellStyle name="40% - Accent6 2 2" xfId="52"/>
    <cellStyle name="60% - Accent1" xfId="226" builtinId="32" customBuiltin="1"/>
    <cellStyle name="60% - Accent1 2" xfId="53"/>
    <cellStyle name="60% - Accent2" xfId="230" builtinId="36" customBuiltin="1"/>
    <cellStyle name="60% - Accent2 2" xfId="54"/>
    <cellStyle name="60% - Accent3" xfId="234" builtinId="40" customBuiltin="1"/>
    <cellStyle name="60% - Accent3 2" xfId="55"/>
    <cellStyle name="60% - Accent3 2 2" xfId="56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4" xfId="238" builtinId="44" customBuiltin="1"/>
    <cellStyle name="60% - Accent4 2" xfId="62"/>
    <cellStyle name="60% - Accent4 2 2" xfId="63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5" xfId="242" builtinId="48" customBuiltin="1"/>
    <cellStyle name="60% - Accent5 2" xfId="69"/>
    <cellStyle name="60% - Accent6" xfId="246" builtinId="52" customBuiltin="1"/>
    <cellStyle name="60% - Accent6 2" xfId="70"/>
    <cellStyle name="60% - Accent6 2 2" xfId="71"/>
    <cellStyle name="60% - Accent6 3" xfId="72"/>
    <cellStyle name="60% - Accent6 4" xfId="73"/>
    <cellStyle name="60% - Accent6 5" xfId="74"/>
    <cellStyle name="60% - Accent6 6" xfId="75"/>
    <cellStyle name="60% - Accent6 7" xfId="76"/>
    <cellStyle name="Accent1" xfId="223" builtinId="29" customBuiltin="1"/>
    <cellStyle name="Accent1 2" xfId="77"/>
    <cellStyle name="Accent2" xfId="227" builtinId="33" customBuiltin="1"/>
    <cellStyle name="Accent2 2" xfId="78"/>
    <cellStyle name="Accent3" xfId="231" builtinId="37" customBuiltin="1"/>
    <cellStyle name="Accent3 2" xfId="79"/>
    <cellStyle name="Accent4" xfId="235" builtinId="41" customBuiltin="1"/>
    <cellStyle name="Accent4 2" xfId="80"/>
    <cellStyle name="Accent5" xfId="239" builtinId="45" customBuiltin="1"/>
    <cellStyle name="Accent5 2" xfId="81"/>
    <cellStyle name="Accent6" xfId="243" builtinId="49" customBuiltin="1"/>
    <cellStyle name="Accent6 2" xfId="82"/>
    <cellStyle name="Bad" xfId="213" builtinId="27" customBuiltin="1"/>
    <cellStyle name="Bad 2" xfId="83"/>
    <cellStyle name="Calculation" xfId="217" builtinId="22" customBuiltin="1"/>
    <cellStyle name="Calculation 2" xfId="84"/>
    <cellStyle name="Check Cell" xfId="219" builtinId="23" customBuiltin="1"/>
    <cellStyle name="Check Cell 2" xfId="85"/>
    <cellStyle name="Comma" xfId="206" builtinId="3"/>
    <cellStyle name="Comma 10" xfId="86"/>
    <cellStyle name="Comma 11" xfId="87"/>
    <cellStyle name="Comma 12" xfId="88"/>
    <cellStyle name="Comma 13" xfId="89"/>
    <cellStyle name="Comma 2" xfId="3"/>
    <cellStyle name="Comma 2 2" xfId="90"/>
    <cellStyle name="Comma 2 3" xfId="91"/>
    <cellStyle name="Comma 2 4" xfId="92"/>
    <cellStyle name="Comma 2 5" xfId="93"/>
    <cellStyle name="Comma 3" xfId="94"/>
    <cellStyle name="Comma 3 2" xfId="1"/>
    <cellStyle name="Comma 3 3" xfId="95"/>
    <cellStyle name="Comma 3 4" xfId="96"/>
    <cellStyle name="Comma 4" xfId="97"/>
    <cellStyle name="Comma 5" xfId="98"/>
    <cellStyle name="Comma 6" xfId="99"/>
    <cellStyle name="Comma 6 2" xfId="100"/>
    <cellStyle name="Comma 7" xfId="101"/>
    <cellStyle name="Comma 7 2" xfId="102"/>
    <cellStyle name="Comma 8" xfId="103"/>
    <cellStyle name="Comma 8 2" xfId="104"/>
    <cellStyle name="Comma 8 3" xfId="105"/>
    <cellStyle name="Comma 8 3 2" xfId="106"/>
    <cellStyle name="Comma 9" xfId="107"/>
    <cellStyle name="Comma 9 2" xfId="108"/>
    <cellStyle name="Currency 2" xfId="109"/>
    <cellStyle name="Explanatory Text" xfId="221" builtinId="53" customBuiltin="1"/>
    <cellStyle name="Explanatory Text 2" xfId="110"/>
    <cellStyle name="Good" xfId="212" builtinId="26" customBuiltin="1"/>
    <cellStyle name="Good 2" xfId="111"/>
    <cellStyle name="Heading 1" xfId="208" builtinId="16" customBuiltin="1"/>
    <cellStyle name="Heading 1 2" xfId="112"/>
    <cellStyle name="Heading 2" xfId="209" builtinId="17" customBuiltin="1"/>
    <cellStyle name="Heading 2 2" xfId="113"/>
    <cellStyle name="Heading 3" xfId="210" builtinId="18" customBuiltin="1"/>
    <cellStyle name="Heading 3 2" xfId="114"/>
    <cellStyle name="Heading 4" xfId="211" builtinId="19" customBuiltin="1"/>
    <cellStyle name="Heading 4 2" xfId="115"/>
    <cellStyle name="Hyperlink 2" xfId="116"/>
    <cellStyle name="Input" xfId="215" builtinId="20" customBuiltin="1"/>
    <cellStyle name="Input 2" xfId="11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8" builtinId="24" customBuiltin="1"/>
    <cellStyle name="Linked Cell 2" xfId="125"/>
    <cellStyle name="Neutral" xfId="214" builtinId="28" customBuiltin="1"/>
    <cellStyle name="Neutral 2" xfId="126"/>
    <cellStyle name="Normal" xfId="0" builtinId="0"/>
    <cellStyle name="Normal 10" xfId="127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7" xfId="135"/>
    <cellStyle name="Normal 17 2" xfId="136"/>
    <cellStyle name="Normal 17 3" xfId="137"/>
    <cellStyle name="Normal 18" xfId="138"/>
    <cellStyle name="Normal 18 2" xfId="139"/>
    <cellStyle name="Normal 19" xfId="140"/>
    <cellStyle name="Normal 2" xfId="141"/>
    <cellStyle name="Normal 2 2" xfId="142"/>
    <cellStyle name="Normal 2 2 2" xfId="143"/>
    <cellStyle name="Normal 2 3" xfId="144"/>
    <cellStyle name="Normal 2 3 2" xfId="145"/>
    <cellStyle name="Normal 2 4" xfId="146"/>
    <cellStyle name="Normal 2 5" xfId="147"/>
    <cellStyle name="Normal 2 6" xfId="148"/>
    <cellStyle name="Normal 2 7" xfId="149"/>
    <cellStyle name="Normal 2 8" xfId="150"/>
    <cellStyle name="Normal 20" xfId="151"/>
    <cellStyle name="Normal 21" xfId="152"/>
    <cellStyle name="Normal 3" xfId="153"/>
    <cellStyle name="Normal 3 2" xfId="154"/>
    <cellStyle name="Normal 3 3" xfId="155"/>
    <cellStyle name="Normal 3 4" xfId="156"/>
    <cellStyle name="Normal 374" xfId="157"/>
    <cellStyle name="Normal 374 2" xfId="158"/>
    <cellStyle name="Normal 4" xfId="159"/>
    <cellStyle name="Normal 4 2" xfId="160"/>
    <cellStyle name="Normal 4 2 2" xfId="161"/>
    <cellStyle name="Normal 5" xfId="162"/>
    <cellStyle name="Normal 54" xfId="163"/>
    <cellStyle name="Normal 6" xfId="164"/>
    <cellStyle name="Normal 6 2" xfId="165"/>
    <cellStyle name="Normal 7" xfId="166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Output" xfId="216" builtinId="21" customBuiltin="1"/>
    <cellStyle name="Output 2" xfId="184"/>
    <cellStyle name="Percent 2" xfId="2"/>
    <cellStyle name="Percent 2 2" xfId="185"/>
    <cellStyle name="Percent 2 3" xfId="186"/>
    <cellStyle name="Percent 3" xfId="187"/>
    <cellStyle name="Percent 4" xfId="188"/>
    <cellStyle name="Percent 4 2" xfId="189"/>
    <cellStyle name="Percent 5" xfId="190"/>
    <cellStyle name="Percent 5 2" xfId="191"/>
    <cellStyle name="Percent 6" xfId="192"/>
    <cellStyle name="Style 1" xfId="193"/>
    <cellStyle name="Style 1 2" xfId="194"/>
    <cellStyle name="Title" xfId="207" builtinId="15" customBuiltin="1"/>
    <cellStyle name="Total" xfId="222" builtinId="25" customBuiltin="1"/>
    <cellStyle name="Total 2" xfId="195"/>
    <cellStyle name="Warning Text" xfId="220" builtinId="11" customBuiltin="1"/>
    <cellStyle name="Warning Text 2" xfId="196"/>
    <cellStyle name="Беззащитный" xfId="197"/>
    <cellStyle name="Защитный" xfId="198"/>
    <cellStyle name="Обычный 2" xfId="199"/>
    <cellStyle name="Обычный 3" xfId="200"/>
    <cellStyle name="Обычный 3 2" xfId="201"/>
    <cellStyle name="Финансовый 2" xfId="202"/>
    <cellStyle name="Финансовый 3" xfId="203"/>
    <cellStyle name="Финансовый 3 2" xfId="204"/>
    <cellStyle name="Финансовый 4" xfId="20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6"/>
  <sheetViews>
    <sheetView tabSelected="1" zoomScale="106" zoomScaleNormal="106" workbookViewId="0">
      <pane xSplit="1" ySplit="4" topLeftCell="B37" activePane="bottomRight" state="frozen"/>
      <selection pane="topRight" activeCell="B1" sqref="B1"/>
      <selection pane="bottomLeft" activeCell="A5" sqref="A5"/>
      <selection pane="bottomRight" activeCell="D49" sqref="D49"/>
    </sheetView>
  </sheetViews>
  <sheetFormatPr defaultColWidth="9.140625" defaultRowHeight="16.5" x14ac:dyDescent="0.3"/>
  <cols>
    <col min="1" max="1" width="14.85546875" style="2" customWidth="1"/>
    <col min="2" max="2" width="17.7109375" style="2" bestFit="1" customWidth="1"/>
    <col min="3" max="3" width="14.7109375" style="2" bestFit="1" customWidth="1"/>
    <col min="4" max="4" width="19.42578125" style="2" customWidth="1"/>
    <col min="5" max="6" width="20.7109375" style="2" bestFit="1" customWidth="1"/>
    <col min="7" max="7" width="24.7109375" style="2" bestFit="1" customWidth="1"/>
    <col min="8" max="8" width="7.7109375" style="2" bestFit="1" customWidth="1"/>
    <col min="9" max="9" width="13.85546875" style="2" bestFit="1" customWidth="1"/>
    <col min="10" max="10" width="13.42578125" style="2" bestFit="1" customWidth="1"/>
    <col min="11" max="11" width="13.7109375" style="2" bestFit="1" customWidth="1"/>
    <col min="12" max="16384" width="9.140625" style="2"/>
  </cols>
  <sheetData>
    <row r="1" spans="1:27" ht="9" customHeight="1" x14ac:dyDescent="0.3"/>
    <row r="2" spans="1:27" ht="17.25" x14ac:dyDescent="0.3">
      <c r="A2" s="24" t="s">
        <v>18</v>
      </c>
      <c r="C2" s="3"/>
      <c r="D2" s="4"/>
      <c r="G2" s="32" t="s">
        <v>45</v>
      </c>
    </row>
    <row r="3" spans="1:27" ht="9" customHeight="1" x14ac:dyDescent="0.3"/>
    <row r="4" spans="1:27" ht="36" customHeight="1" x14ac:dyDescent="0.3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</row>
    <row r="5" spans="1:27" s="39" customFormat="1" ht="16.5" customHeight="1" x14ac:dyDescent="0.25">
      <c r="A5" s="35">
        <v>45671</v>
      </c>
      <c r="B5" s="35">
        <v>45672</v>
      </c>
      <c r="C5" s="36" t="s">
        <v>32</v>
      </c>
      <c r="D5" s="36" t="s">
        <v>14</v>
      </c>
      <c r="E5" s="36">
        <v>70000000000</v>
      </c>
      <c r="F5" s="36">
        <v>46600000000</v>
      </c>
      <c r="G5" s="7">
        <v>36900000000</v>
      </c>
      <c r="H5" s="37">
        <v>95.6</v>
      </c>
      <c r="I5" s="33">
        <v>9.9670999999999996E-2</v>
      </c>
      <c r="J5" s="33">
        <v>9.9999000000000005E-2</v>
      </c>
      <c r="K5" s="35">
        <v>49611</v>
      </c>
      <c r="L5" s="38"/>
      <c r="M5" s="38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1:27" s="39" customFormat="1" ht="16.5" customHeight="1" x14ac:dyDescent="0.25">
      <c r="A6" s="35">
        <v>45672</v>
      </c>
      <c r="B6" s="35">
        <v>45672</v>
      </c>
      <c r="C6" s="36" t="s">
        <v>32</v>
      </c>
      <c r="D6" s="36" t="s">
        <v>16</v>
      </c>
      <c r="E6" s="36">
        <v>2000</v>
      </c>
      <c r="F6" s="36">
        <v>2000</v>
      </c>
      <c r="G6" s="7">
        <v>2000</v>
      </c>
      <c r="H6" s="37">
        <v>95.6</v>
      </c>
      <c r="I6" s="33">
        <v>9.9670999999999996E-2</v>
      </c>
      <c r="J6" s="33"/>
      <c r="K6" s="35">
        <v>49611</v>
      </c>
      <c r="L6" s="38"/>
      <c r="M6" s="38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s="39" customFormat="1" ht="16.5" customHeight="1" x14ac:dyDescent="0.25">
      <c r="A7" s="35">
        <v>45677</v>
      </c>
      <c r="B7" s="35">
        <v>45678</v>
      </c>
      <c r="C7" s="36" t="s">
        <v>33</v>
      </c>
      <c r="D7" s="36" t="s">
        <v>14</v>
      </c>
      <c r="E7" s="36">
        <v>5000000000</v>
      </c>
      <c r="F7" s="36">
        <v>12530000000</v>
      </c>
      <c r="G7" s="7">
        <v>5000000000</v>
      </c>
      <c r="H7" s="37">
        <v>91.88</v>
      </c>
      <c r="I7" s="33">
        <v>8.7681999999999996E-2</v>
      </c>
      <c r="J7" s="33">
        <v>8.8098999999999997E-2</v>
      </c>
      <c r="K7" s="35">
        <v>46041</v>
      </c>
      <c r="L7" s="38"/>
      <c r="M7" s="38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</row>
    <row r="8" spans="1:27" s="39" customFormat="1" ht="16.5" customHeight="1" x14ac:dyDescent="0.25">
      <c r="A8" s="35">
        <v>45678</v>
      </c>
      <c r="B8" s="35">
        <v>45678</v>
      </c>
      <c r="C8" s="36" t="s">
        <v>33</v>
      </c>
      <c r="D8" s="36" t="s">
        <v>17</v>
      </c>
      <c r="E8" s="36">
        <v>1000000000</v>
      </c>
      <c r="F8" s="36">
        <v>300000000</v>
      </c>
      <c r="G8" s="7">
        <v>300000000</v>
      </c>
      <c r="H8" s="37">
        <v>91.88</v>
      </c>
      <c r="I8" s="33">
        <v>8.7681999999999996E-2</v>
      </c>
      <c r="J8" s="33"/>
      <c r="K8" s="35">
        <v>46041</v>
      </c>
      <c r="L8" s="38"/>
      <c r="M8" s="38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</row>
    <row r="9" spans="1:27" s="39" customFormat="1" ht="16.5" customHeight="1" x14ac:dyDescent="0.25">
      <c r="A9" s="35">
        <v>45684</v>
      </c>
      <c r="B9" s="35">
        <v>45684</v>
      </c>
      <c r="C9" s="36" t="s">
        <v>19</v>
      </c>
      <c r="D9" s="36" t="s">
        <v>14</v>
      </c>
      <c r="E9" s="36">
        <v>5000000000</v>
      </c>
      <c r="F9" s="36">
        <v>13628000000</v>
      </c>
      <c r="G9" s="7">
        <v>5000000000</v>
      </c>
      <c r="H9" s="37">
        <v>93.85</v>
      </c>
      <c r="I9" s="33">
        <v>8.4281999999999996E-2</v>
      </c>
      <c r="J9" s="33">
        <v>8.6097999999999994E-2</v>
      </c>
      <c r="K9" s="35">
        <v>45964</v>
      </c>
      <c r="L9" s="38"/>
      <c r="M9" s="38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</row>
    <row r="10" spans="1:27" s="39" customFormat="1" ht="16.5" customHeight="1" x14ac:dyDescent="0.25">
      <c r="A10" s="35">
        <v>45691</v>
      </c>
      <c r="B10" s="35">
        <v>45692</v>
      </c>
      <c r="C10" s="36" t="s">
        <v>34</v>
      </c>
      <c r="D10" s="36" t="s">
        <v>14</v>
      </c>
      <c r="E10" s="36">
        <v>5000000000</v>
      </c>
      <c r="F10" s="36">
        <v>17532000000</v>
      </c>
      <c r="G10" s="7">
        <v>5000000000</v>
      </c>
      <c r="H10" s="37">
        <v>92.04</v>
      </c>
      <c r="I10" s="33">
        <v>8.5782999999999998E-2</v>
      </c>
      <c r="J10" s="33">
        <v>8.6900000000000005E-2</v>
      </c>
      <c r="K10" s="35">
        <v>46055</v>
      </c>
      <c r="L10" s="38"/>
      <c r="M10" s="38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 spans="1:27" s="39" customFormat="1" ht="16.5" customHeight="1" x14ac:dyDescent="0.25">
      <c r="A11" s="35">
        <v>45692</v>
      </c>
      <c r="B11" s="35">
        <v>45692</v>
      </c>
      <c r="C11" s="36" t="s">
        <v>34</v>
      </c>
      <c r="D11" s="36" t="s">
        <v>17</v>
      </c>
      <c r="E11" s="36">
        <v>1000000000</v>
      </c>
      <c r="F11" s="36">
        <v>400000000</v>
      </c>
      <c r="G11" s="7">
        <v>400000000</v>
      </c>
      <c r="H11" s="37">
        <v>92.04</v>
      </c>
      <c r="I11" s="33">
        <v>8.5782999999999998E-2</v>
      </c>
      <c r="J11" s="33"/>
      <c r="K11" s="35">
        <v>46055</v>
      </c>
      <c r="L11" s="38"/>
      <c r="M11" s="38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</row>
    <row r="12" spans="1:27" s="39" customFormat="1" ht="16.5" customHeight="1" x14ac:dyDescent="0.25">
      <c r="A12" s="35">
        <v>45699</v>
      </c>
      <c r="B12" s="35">
        <v>45700</v>
      </c>
      <c r="C12" s="36" t="s">
        <v>35</v>
      </c>
      <c r="D12" s="36" t="s">
        <v>14</v>
      </c>
      <c r="E12" s="36">
        <v>30000000000</v>
      </c>
      <c r="F12" s="36">
        <v>55486000000</v>
      </c>
      <c r="G12" s="7">
        <v>30000000000</v>
      </c>
      <c r="H12" s="37">
        <v>98.42</v>
      </c>
      <c r="I12" s="33">
        <v>9.7988000000000006E-2</v>
      </c>
      <c r="J12" s="33">
        <v>9.8799999999999999E-2</v>
      </c>
      <c r="K12" s="35">
        <v>47237</v>
      </c>
      <c r="L12" s="38"/>
      <c r="M12" s="38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3" spans="1:27" s="39" customFormat="1" ht="16.5" customHeight="1" x14ac:dyDescent="0.25">
      <c r="A13" s="35">
        <v>45700</v>
      </c>
      <c r="B13" s="35">
        <v>45700</v>
      </c>
      <c r="C13" s="36" t="s">
        <v>35</v>
      </c>
      <c r="D13" s="36" t="s">
        <v>17</v>
      </c>
      <c r="E13" s="36">
        <v>6000000000</v>
      </c>
      <c r="F13" s="36">
        <v>5940000000</v>
      </c>
      <c r="G13" s="7">
        <v>5940000000</v>
      </c>
      <c r="H13" s="37">
        <v>98.42</v>
      </c>
      <c r="I13" s="33">
        <v>9.7988000000000006E-2</v>
      </c>
      <c r="J13" s="33"/>
      <c r="K13" s="35">
        <v>47237</v>
      </c>
      <c r="L13" s="38"/>
      <c r="M13" s="38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 spans="1:27" s="39" customFormat="1" ht="16.5" customHeight="1" x14ac:dyDescent="0.25">
      <c r="A14" s="35">
        <v>45700</v>
      </c>
      <c r="B14" s="35">
        <v>45700</v>
      </c>
      <c r="C14" s="36" t="s">
        <v>35</v>
      </c>
      <c r="D14" s="36" t="s">
        <v>16</v>
      </c>
      <c r="E14" s="36">
        <v>1753000000</v>
      </c>
      <c r="F14" s="36">
        <v>1753000000</v>
      </c>
      <c r="G14" s="7">
        <v>1753000000</v>
      </c>
      <c r="H14" s="37">
        <v>98.42</v>
      </c>
      <c r="I14" s="33">
        <v>9.7988000000000006E-2</v>
      </c>
      <c r="J14" s="33"/>
      <c r="K14" s="35">
        <v>47237</v>
      </c>
      <c r="L14" s="38"/>
      <c r="M14" s="38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</row>
    <row r="15" spans="1:27" s="39" customFormat="1" ht="16.5" customHeight="1" x14ac:dyDescent="0.25">
      <c r="A15" s="35">
        <v>45705</v>
      </c>
      <c r="B15" s="35">
        <v>45706</v>
      </c>
      <c r="C15" s="36" t="s">
        <v>36</v>
      </c>
      <c r="D15" s="36" t="s">
        <v>14</v>
      </c>
      <c r="E15" s="36">
        <v>5000000000</v>
      </c>
      <c r="F15" s="36">
        <v>18900000000</v>
      </c>
      <c r="G15" s="7">
        <v>5000000000</v>
      </c>
      <c r="H15" s="37">
        <v>93.79</v>
      </c>
      <c r="I15" s="33">
        <v>8.3278000000000005E-2</v>
      </c>
      <c r="J15" s="33">
        <v>8.3769999999999997E-2</v>
      </c>
      <c r="K15" s="35">
        <v>45992</v>
      </c>
      <c r="L15" s="38"/>
      <c r="M15" s="38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 spans="1:27" s="39" customFormat="1" ht="16.5" customHeight="1" x14ac:dyDescent="0.25">
      <c r="A16" s="35">
        <v>45706</v>
      </c>
      <c r="B16" s="35">
        <v>45706</v>
      </c>
      <c r="C16" s="36" t="s">
        <v>36</v>
      </c>
      <c r="D16" s="36" t="s">
        <v>17</v>
      </c>
      <c r="E16" s="36">
        <v>1000000000</v>
      </c>
      <c r="F16" s="36">
        <v>1000000000</v>
      </c>
      <c r="G16" s="7">
        <v>1000000000</v>
      </c>
      <c r="H16" s="37">
        <v>93.79</v>
      </c>
      <c r="I16" s="33">
        <v>8.3278000000000005E-2</v>
      </c>
      <c r="J16" s="33"/>
      <c r="K16" s="35">
        <v>45992</v>
      </c>
      <c r="L16" s="38"/>
      <c r="M16" s="38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</row>
    <row r="17" spans="1:27" s="39" customFormat="1" ht="16.5" customHeight="1" x14ac:dyDescent="0.25">
      <c r="A17" s="35">
        <v>45712</v>
      </c>
      <c r="B17" s="35">
        <v>45713</v>
      </c>
      <c r="C17" s="36" t="s">
        <v>37</v>
      </c>
      <c r="D17" s="36" t="s">
        <v>14</v>
      </c>
      <c r="E17" s="36">
        <v>3000000000</v>
      </c>
      <c r="F17" s="36">
        <v>10000000000</v>
      </c>
      <c r="G17" s="7">
        <v>3000000000</v>
      </c>
      <c r="H17" s="37">
        <v>95.97</v>
      </c>
      <c r="I17" s="33">
        <v>8.0453999999999998E-2</v>
      </c>
      <c r="J17" s="33">
        <v>8.0909999999999996E-2</v>
      </c>
      <c r="K17" s="35">
        <v>45901</v>
      </c>
      <c r="L17" s="38"/>
      <c r="M17" s="38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</row>
    <row r="18" spans="1:27" s="39" customFormat="1" ht="16.5" customHeight="1" x14ac:dyDescent="0.25">
      <c r="A18" s="35">
        <v>45713</v>
      </c>
      <c r="B18" s="35">
        <v>45713</v>
      </c>
      <c r="C18" s="36" t="s">
        <v>37</v>
      </c>
      <c r="D18" s="36" t="s">
        <v>17</v>
      </c>
      <c r="E18" s="36">
        <v>600000000</v>
      </c>
      <c r="F18" s="36">
        <v>600000000</v>
      </c>
      <c r="G18" s="7">
        <v>600000000</v>
      </c>
      <c r="H18" s="37">
        <v>95.97</v>
      </c>
      <c r="I18" s="33">
        <v>8.0453999999999998E-2</v>
      </c>
      <c r="J18" s="33"/>
      <c r="K18" s="35">
        <v>45901</v>
      </c>
      <c r="L18" s="38"/>
      <c r="M18" s="38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</row>
    <row r="19" spans="1:27" s="39" customFormat="1" ht="16.5" customHeight="1" x14ac:dyDescent="0.25">
      <c r="A19" s="35">
        <v>45713</v>
      </c>
      <c r="B19" s="35">
        <v>45713</v>
      </c>
      <c r="C19" s="36" t="s">
        <v>37</v>
      </c>
      <c r="D19" s="36" t="s">
        <v>16</v>
      </c>
      <c r="E19" s="36">
        <v>31820000</v>
      </c>
      <c r="F19" s="36">
        <v>31820000</v>
      </c>
      <c r="G19" s="7">
        <v>31820000</v>
      </c>
      <c r="H19" s="37">
        <v>95.97</v>
      </c>
      <c r="I19" s="33">
        <v>8.0453999999999998E-2</v>
      </c>
      <c r="J19" s="33"/>
      <c r="K19" s="35">
        <v>45901</v>
      </c>
      <c r="L19" s="38"/>
      <c r="M19" s="38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 spans="1:27" s="39" customFormat="1" ht="16.5" customHeight="1" x14ac:dyDescent="0.25">
      <c r="A20" s="35">
        <v>45719</v>
      </c>
      <c r="B20" s="35">
        <v>45720</v>
      </c>
      <c r="C20" s="36" t="s">
        <v>38</v>
      </c>
      <c r="D20" s="36" t="s">
        <v>14</v>
      </c>
      <c r="E20" s="36">
        <v>5000000000</v>
      </c>
      <c r="F20" s="36">
        <v>14100000000</v>
      </c>
      <c r="G20" s="7">
        <v>5000000000</v>
      </c>
      <c r="H20" s="37">
        <v>92.14</v>
      </c>
      <c r="I20" s="33">
        <v>8.4626999999999994E-2</v>
      </c>
      <c r="J20" s="33">
        <v>8.523E-2</v>
      </c>
      <c r="K20" s="35">
        <v>46083</v>
      </c>
      <c r="L20" s="38"/>
      <c r="M20" s="38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</row>
    <row r="21" spans="1:27" s="39" customFormat="1" ht="16.5" customHeight="1" x14ac:dyDescent="0.25">
      <c r="A21" s="35">
        <v>45720</v>
      </c>
      <c r="B21" s="35">
        <v>45720</v>
      </c>
      <c r="C21" s="36" t="s">
        <v>38</v>
      </c>
      <c r="D21" s="36" t="s">
        <v>17</v>
      </c>
      <c r="E21" s="36">
        <v>1000000000</v>
      </c>
      <c r="F21" s="36">
        <v>280000000</v>
      </c>
      <c r="G21" s="7">
        <v>280000000</v>
      </c>
      <c r="H21" s="37">
        <v>92.14</v>
      </c>
      <c r="I21" s="33">
        <v>8.4626999999999994E-2</v>
      </c>
      <c r="J21" s="33"/>
      <c r="K21" s="35">
        <v>46083</v>
      </c>
      <c r="L21" s="38"/>
      <c r="M21" s="38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</row>
    <row r="22" spans="1:27" s="39" customFormat="1" ht="16.5" customHeight="1" x14ac:dyDescent="0.25">
      <c r="A22" s="35">
        <v>45727</v>
      </c>
      <c r="B22" s="35">
        <v>45728</v>
      </c>
      <c r="C22" s="36" t="s">
        <v>39</v>
      </c>
      <c r="D22" s="36" t="s">
        <v>14</v>
      </c>
      <c r="E22" s="36">
        <v>35000000000</v>
      </c>
      <c r="F22" s="36">
        <v>42100000000</v>
      </c>
      <c r="G22" s="7">
        <v>35000000000</v>
      </c>
      <c r="H22" s="37">
        <v>101.1</v>
      </c>
      <c r="I22" s="33">
        <v>9.4446000000000002E-2</v>
      </c>
      <c r="J22" s="33">
        <v>9.6500000000000002E-2</v>
      </c>
      <c r="K22" s="35">
        <v>46506</v>
      </c>
      <c r="L22" s="38"/>
      <c r="M22" s="38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</row>
    <row r="23" spans="1:27" s="39" customFormat="1" ht="16.5" customHeight="1" x14ac:dyDescent="0.25">
      <c r="A23" s="35">
        <v>45733</v>
      </c>
      <c r="B23" s="35">
        <v>45734</v>
      </c>
      <c r="C23" s="36" t="s">
        <v>33</v>
      </c>
      <c r="D23" s="36" t="s">
        <v>14</v>
      </c>
      <c r="E23" s="36">
        <v>5000000000</v>
      </c>
      <c r="F23" s="36">
        <v>10813615000</v>
      </c>
      <c r="G23" s="7">
        <v>5000000000</v>
      </c>
      <c r="H23" s="37">
        <v>93.48</v>
      </c>
      <c r="I23" s="33">
        <v>8.1775E-2</v>
      </c>
      <c r="J23" s="33">
        <v>8.2500000000000004E-2</v>
      </c>
      <c r="K23" s="35">
        <v>46041</v>
      </c>
      <c r="L23" s="38"/>
      <c r="M23" s="38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</row>
    <row r="24" spans="1:27" s="39" customFormat="1" ht="16.5" customHeight="1" x14ac:dyDescent="0.25">
      <c r="A24" s="35">
        <v>45734</v>
      </c>
      <c r="B24" s="35">
        <v>45734</v>
      </c>
      <c r="C24" s="36" t="s">
        <v>33</v>
      </c>
      <c r="D24" s="36" t="s">
        <v>17</v>
      </c>
      <c r="E24" s="36">
        <v>1000000000</v>
      </c>
      <c r="F24" s="36">
        <v>500000000</v>
      </c>
      <c r="G24" s="7">
        <v>500000000</v>
      </c>
      <c r="H24" s="37">
        <v>93.48</v>
      </c>
      <c r="I24" s="33">
        <v>8.1775E-2</v>
      </c>
      <c r="J24" s="33"/>
      <c r="K24" s="35">
        <v>46041</v>
      </c>
      <c r="L24" s="38"/>
      <c r="M24" s="38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 spans="1:27" s="39" customFormat="1" ht="16.5" customHeight="1" x14ac:dyDescent="0.25">
      <c r="A25" s="35">
        <v>45740</v>
      </c>
      <c r="B25" s="35">
        <v>45741</v>
      </c>
      <c r="C25" s="36" t="s">
        <v>40</v>
      </c>
      <c r="D25" s="36" t="s">
        <v>14</v>
      </c>
      <c r="E25" s="36">
        <v>3000000000</v>
      </c>
      <c r="F25" s="36">
        <v>8113800000</v>
      </c>
      <c r="G25" s="7">
        <v>3000000000</v>
      </c>
      <c r="H25" s="37">
        <v>97.98</v>
      </c>
      <c r="I25" s="33">
        <v>7.6661999999999994E-2</v>
      </c>
      <c r="J25" s="33">
        <v>7.7798999999999993E-2</v>
      </c>
      <c r="K25" s="35">
        <v>45838</v>
      </c>
      <c r="L25" s="38"/>
      <c r="M25" s="38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</row>
    <row r="26" spans="1:27" s="39" customFormat="1" ht="16.5" customHeight="1" x14ac:dyDescent="0.25">
      <c r="A26" s="35">
        <v>45755</v>
      </c>
      <c r="B26" s="35">
        <v>45756</v>
      </c>
      <c r="C26" s="36" t="s">
        <v>41</v>
      </c>
      <c r="D26" s="36" t="s">
        <v>14</v>
      </c>
      <c r="E26" s="36">
        <v>20000000000</v>
      </c>
      <c r="F26" s="36"/>
      <c r="G26" s="7"/>
      <c r="H26" s="37"/>
      <c r="I26" s="33"/>
      <c r="J26" s="33"/>
      <c r="K26" s="35">
        <v>56551</v>
      </c>
      <c r="L26" s="38"/>
      <c r="M26" s="38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</row>
    <row r="27" spans="1:27" s="39" customFormat="1" ht="16.5" customHeight="1" x14ac:dyDescent="0.25">
      <c r="A27" s="35">
        <v>45761</v>
      </c>
      <c r="B27" s="35">
        <v>45762</v>
      </c>
      <c r="C27" s="36" t="s">
        <v>42</v>
      </c>
      <c r="D27" s="36" t="s">
        <v>14</v>
      </c>
      <c r="E27" s="36">
        <v>5000000000</v>
      </c>
      <c r="F27" s="36">
        <v>11064332000</v>
      </c>
      <c r="G27" s="7">
        <v>5000000000</v>
      </c>
      <c r="H27" s="37">
        <v>92.2</v>
      </c>
      <c r="I27" s="33">
        <v>8.3884E-2</v>
      </c>
      <c r="J27" s="33">
        <v>8.4400000000000003E-2</v>
      </c>
      <c r="K27" s="35">
        <v>46125</v>
      </c>
      <c r="L27" s="38"/>
      <c r="M27" s="38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</row>
    <row r="28" spans="1:27" s="39" customFormat="1" ht="16.5" customHeight="1" x14ac:dyDescent="0.25">
      <c r="A28" s="35">
        <v>45762</v>
      </c>
      <c r="B28" s="35">
        <v>45762</v>
      </c>
      <c r="C28" s="36" t="s">
        <v>42</v>
      </c>
      <c r="D28" s="36" t="s">
        <v>17</v>
      </c>
      <c r="E28" s="36">
        <v>1000000000</v>
      </c>
      <c r="F28" s="36">
        <v>990600000</v>
      </c>
      <c r="G28" s="7">
        <v>990600000</v>
      </c>
      <c r="H28" s="37">
        <v>92.2</v>
      </c>
      <c r="I28" s="33">
        <v>8.3884E-2</v>
      </c>
      <c r="J28" s="33"/>
      <c r="K28" s="35">
        <v>46125</v>
      </c>
      <c r="L28" s="38"/>
      <c r="M28" s="38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</row>
    <row r="29" spans="1:27" s="39" customFormat="1" ht="16.5" customHeight="1" x14ac:dyDescent="0.25">
      <c r="A29" s="35">
        <v>45768</v>
      </c>
      <c r="B29" s="35">
        <v>45769</v>
      </c>
      <c r="C29" s="36" t="s">
        <v>34</v>
      </c>
      <c r="D29" s="36" t="s">
        <v>14</v>
      </c>
      <c r="E29" s="36">
        <v>5000000000</v>
      </c>
      <c r="F29" s="36">
        <v>15083050000</v>
      </c>
      <c r="G29" s="7">
        <v>5000000000</v>
      </c>
      <c r="H29" s="37">
        <v>93.93</v>
      </c>
      <c r="I29" s="33">
        <v>8.1379999999999994E-2</v>
      </c>
      <c r="J29" s="33">
        <v>8.165E-2</v>
      </c>
      <c r="K29" s="35">
        <v>46055</v>
      </c>
      <c r="L29" s="38"/>
      <c r="M29" s="38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</row>
    <row r="30" spans="1:27" s="39" customFormat="1" ht="16.5" customHeight="1" x14ac:dyDescent="0.25">
      <c r="A30" s="35">
        <v>45769</v>
      </c>
      <c r="B30" s="35">
        <v>45769</v>
      </c>
      <c r="C30" s="36" t="s">
        <v>34</v>
      </c>
      <c r="D30" s="36" t="s">
        <v>17</v>
      </c>
      <c r="E30" s="36">
        <v>1000000000</v>
      </c>
      <c r="F30" s="36">
        <v>904990000</v>
      </c>
      <c r="G30" s="7">
        <v>904990000</v>
      </c>
      <c r="H30" s="37">
        <v>93.93</v>
      </c>
      <c r="I30" s="33">
        <v>8.1379999999999994E-2</v>
      </c>
      <c r="J30" s="33"/>
      <c r="K30" s="35">
        <v>46055</v>
      </c>
      <c r="L30" s="38"/>
      <c r="M30" s="38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</row>
    <row r="31" spans="1:27" s="39" customFormat="1" ht="16.5" customHeight="1" x14ac:dyDescent="0.25">
      <c r="A31" s="35">
        <v>45775</v>
      </c>
      <c r="B31" s="35">
        <v>45776</v>
      </c>
      <c r="C31" s="36" t="s">
        <v>19</v>
      </c>
      <c r="D31" s="36" t="s">
        <v>14</v>
      </c>
      <c r="E31" s="36">
        <v>3000000000</v>
      </c>
      <c r="F31" s="36">
        <v>6650000000</v>
      </c>
      <c r="G31" s="7">
        <v>3000000000</v>
      </c>
      <c r="H31" s="37">
        <v>96.05</v>
      </c>
      <c r="I31" s="33">
        <v>7.8751000000000002E-2</v>
      </c>
      <c r="J31" s="33">
        <v>7.9949000000000006E-2</v>
      </c>
      <c r="K31" s="35">
        <v>45964</v>
      </c>
      <c r="L31" s="38"/>
      <c r="M31" s="38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</row>
    <row r="32" spans="1:27" s="39" customFormat="1" ht="16.5" customHeight="1" x14ac:dyDescent="0.25">
      <c r="A32" s="35">
        <v>45776</v>
      </c>
      <c r="B32" s="35">
        <v>45776</v>
      </c>
      <c r="C32" s="36" t="s">
        <v>19</v>
      </c>
      <c r="D32" s="36" t="s">
        <v>16</v>
      </c>
      <c r="E32" s="36">
        <v>1397000</v>
      </c>
      <c r="F32" s="36">
        <v>1397000</v>
      </c>
      <c r="G32" s="7">
        <v>1397000</v>
      </c>
      <c r="H32" s="37">
        <v>96.05</v>
      </c>
      <c r="I32" s="33">
        <v>7.8751000000000002E-2</v>
      </c>
      <c r="J32" s="33"/>
      <c r="K32" s="35">
        <v>45964</v>
      </c>
      <c r="L32" s="38"/>
      <c r="M32" s="38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</row>
    <row r="33" spans="1:27" s="39" customFormat="1" ht="16.5" customHeight="1" x14ac:dyDescent="0.25">
      <c r="A33" s="35">
        <v>45776</v>
      </c>
      <c r="B33" s="35">
        <v>45777</v>
      </c>
      <c r="C33" s="36" t="s">
        <v>32</v>
      </c>
      <c r="D33" s="36" t="s">
        <v>14</v>
      </c>
      <c r="E33" s="36">
        <v>40000000000</v>
      </c>
      <c r="F33" s="36">
        <v>93699000000</v>
      </c>
      <c r="G33" s="7">
        <v>40000000000</v>
      </c>
      <c r="H33" s="37">
        <v>94.49</v>
      </c>
      <c r="I33" s="33">
        <v>9.8579E-2</v>
      </c>
      <c r="J33" s="33">
        <v>9.8894999999999997E-2</v>
      </c>
      <c r="K33" s="35">
        <v>49611</v>
      </c>
      <c r="L33" s="38"/>
      <c r="M33" s="38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</row>
    <row r="34" spans="1:27" s="39" customFormat="1" ht="16.5" customHeight="1" x14ac:dyDescent="0.25">
      <c r="A34" s="35">
        <v>45777</v>
      </c>
      <c r="B34" s="35">
        <v>45777</v>
      </c>
      <c r="C34" s="36" t="s">
        <v>32</v>
      </c>
      <c r="D34" s="36" t="s">
        <v>17</v>
      </c>
      <c r="E34" s="36">
        <v>8000000000</v>
      </c>
      <c r="F34" s="36">
        <v>8000000000</v>
      </c>
      <c r="G34" s="7">
        <v>8000000000</v>
      </c>
      <c r="H34" s="37">
        <v>94.49</v>
      </c>
      <c r="I34" s="33">
        <v>9.8579E-2</v>
      </c>
      <c r="J34" s="33"/>
      <c r="K34" s="35">
        <v>49611</v>
      </c>
      <c r="L34" s="38"/>
      <c r="M34" s="38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</row>
    <row r="35" spans="1:27" s="39" customFormat="1" ht="16.5" customHeight="1" x14ac:dyDescent="0.25">
      <c r="A35" s="35">
        <v>45777</v>
      </c>
      <c r="B35" s="35">
        <v>45777</v>
      </c>
      <c r="C35" s="36" t="s">
        <v>32</v>
      </c>
      <c r="D35" s="36" t="s">
        <v>16</v>
      </c>
      <c r="E35" s="36">
        <v>4000000000</v>
      </c>
      <c r="F35" s="36">
        <v>4000000000</v>
      </c>
      <c r="G35" s="7">
        <v>4000000000</v>
      </c>
      <c r="H35" s="37">
        <v>94.49</v>
      </c>
      <c r="I35" s="33">
        <v>9.8579E-2</v>
      </c>
      <c r="J35" s="33"/>
      <c r="K35" s="35">
        <v>49611</v>
      </c>
      <c r="L35" s="38"/>
      <c r="M35" s="38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</row>
    <row r="36" spans="1:27" s="39" customFormat="1" ht="16.5" customHeight="1" x14ac:dyDescent="0.25">
      <c r="A36" s="35">
        <v>45776</v>
      </c>
      <c r="B36" s="35">
        <v>45777</v>
      </c>
      <c r="C36" s="36" t="s">
        <v>43</v>
      </c>
      <c r="D36" s="36" t="s">
        <v>14</v>
      </c>
      <c r="E36" s="36">
        <v>10000000000</v>
      </c>
      <c r="F36" s="36">
        <v>31288100000</v>
      </c>
      <c r="G36" s="7">
        <v>10000000000</v>
      </c>
      <c r="H36" s="37">
        <v>95.62</v>
      </c>
      <c r="I36" s="33">
        <v>9.7341999999999998E-2</v>
      </c>
      <c r="J36" s="33">
        <v>9.8000000000000004E-2</v>
      </c>
      <c r="K36" s="35">
        <v>47602</v>
      </c>
      <c r="L36" s="38"/>
      <c r="M36" s="38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</row>
    <row r="37" spans="1:27" s="39" customFormat="1" ht="16.5" customHeight="1" x14ac:dyDescent="0.25">
      <c r="A37" s="35">
        <v>45777</v>
      </c>
      <c r="B37" s="35">
        <v>45777</v>
      </c>
      <c r="C37" s="36" t="s">
        <v>43</v>
      </c>
      <c r="D37" s="36" t="s">
        <v>17</v>
      </c>
      <c r="E37" s="36">
        <v>2000000000</v>
      </c>
      <c r="F37" s="36">
        <v>2000000000</v>
      </c>
      <c r="G37" s="7">
        <v>2000000000</v>
      </c>
      <c r="H37" s="37">
        <v>95.62</v>
      </c>
      <c r="I37" s="33">
        <v>9.7341999999999998E-2</v>
      </c>
      <c r="J37" s="33"/>
      <c r="K37" s="35">
        <v>47602</v>
      </c>
      <c r="L37" s="38"/>
      <c r="M37" s="38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</row>
    <row r="38" spans="1:27" s="39" customFormat="1" ht="16.5" customHeight="1" x14ac:dyDescent="0.25">
      <c r="A38" s="35">
        <v>45776</v>
      </c>
      <c r="B38" s="35">
        <v>45777</v>
      </c>
      <c r="C38" s="36" t="s">
        <v>35</v>
      </c>
      <c r="D38" s="36" t="s">
        <v>14</v>
      </c>
      <c r="E38" s="36">
        <v>20000000000</v>
      </c>
      <c r="F38" s="36">
        <v>30015000000</v>
      </c>
      <c r="G38" s="7">
        <v>20000000000</v>
      </c>
      <c r="H38" s="37">
        <v>96.39</v>
      </c>
      <c r="I38" s="33">
        <v>9.7180000000000002E-2</v>
      </c>
      <c r="J38" s="33">
        <v>9.8350000000000007E-2</v>
      </c>
      <c r="K38" s="35">
        <v>47237</v>
      </c>
      <c r="L38" s="38"/>
      <c r="M38" s="38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</row>
    <row r="39" spans="1:27" s="39" customFormat="1" ht="16.5" customHeight="1" x14ac:dyDescent="0.25">
      <c r="A39" s="35">
        <v>45777</v>
      </c>
      <c r="B39" s="35">
        <v>45777</v>
      </c>
      <c r="C39" s="36" t="s">
        <v>35</v>
      </c>
      <c r="D39" s="36" t="s">
        <v>17</v>
      </c>
      <c r="E39" s="36">
        <v>4000000000</v>
      </c>
      <c r="F39" s="36">
        <v>3937000000</v>
      </c>
      <c r="G39" s="7">
        <v>3937000000</v>
      </c>
      <c r="H39" s="37">
        <v>96.39</v>
      </c>
      <c r="I39" s="33">
        <v>9.7180000000000002E-2</v>
      </c>
      <c r="J39" s="33"/>
      <c r="K39" s="35">
        <v>47237</v>
      </c>
      <c r="L39" s="38"/>
      <c r="M39" s="38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</row>
    <row r="40" spans="1:27" s="39" customFormat="1" ht="16.5" customHeight="1" x14ac:dyDescent="0.25">
      <c r="A40" s="35">
        <v>45777</v>
      </c>
      <c r="B40" s="35">
        <v>45777</v>
      </c>
      <c r="C40" s="36" t="s">
        <v>35</v>
      </c>
      <c r="D40" s="36" t="s">
        <v>16</v>
      </c>
      <c r="E40" s="36">
        <v>1372000000</v>
      </c>
      <c r="F40" s="36">
        <v>1372000000</v>
      </c>
      <c r="G40" s="7">
        <v>1372000000</v>
      </c>
      <c r="H40" s="37">
        <v>96.39</v>
      </c>
      <c r="I40" s="33">
        <v>9.7180000000000002E-2</v>
      </c>
      <c r="J40" s="33"/>
      <c r="K40" s="35">
        <v>47237</v>
      </c>
      <c r="L40" s="38"/>
      <c r="M40" s="38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</row>
    <row r="41" spans="1:27" s="39" customFormat="1" ht="16.5" customHeight="1" x14ac:dyDescent="0.25">
      <c r="A41" s="35">
        <v>45776</v>
      </c>
      <c r="B41" s="35">
        <v>45777</v>
      </c>
      <c r="C41" s="36" t="s">
        <v>44</v>
      </c>
      <c r="D41" s="36" t="s">
        <v>14</v>
      </c>
      <c r="E41" s="36">
        <v>20000000000</v>
      </c>
      <c r="F41" s="36">
        <v>36385500000</v>
      </c>
      <c r="G41" s="7">
        <v>20000000000</v>
      </c>
      <c r="H41" s="37">
        <v>97.23</v>
      </c>
      <c r="I41" s="33">
        <v>9.4904000000000002E-2</v>
      </c>
      <c r="J41" s="33">
        <v>9.6574999999999994E-2</v>
      </c>
      <c r="K41" s="35">
        <v>46872</v>
      </c>
      <c r="L41" s="38"/>
      <c r="M41" s="38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</row>
    <row r="42" spans="1:27" s="39" customFormat="1" ht="16.5" customHeight="1" x14ac:dyDescent="0.25">
      <c r="A42" s="35">
        <v>45777</v>
      </c>
      <c r="B42" s="35">
        <v>45777</v>
      </c>
      <c r="C42" s="36" t="s">
        <v>44</v>
      </c>
      <c r="D42" s="36" t="s">
        <v>17</v>
      </c>
      <c r="E42" s="36">
        <v>4000000000</v>
      </c>
      <c r="F42" s="36">
        <v>1838800000</v>
      </c>
      <c r="G42" s="7">
        <v>1838800000</v>
      </c>
      <c r="H42" s="37">
        <v>97.23</v>
      </c>
      <c r="I42" s="33">
        <v>9.4904000000000002E-2</v>
      </c>
      <c r="J42" s="33"/>
      <c r="K42" s="35">
        <v>46872</v>
      </c>
      <c r="L42" s="38"/>
      <c r="M42" s="38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</row>
    <row r="43" spans="1:27" s="39" customFormat="1" ht="16.5" customHeight="1" x14ac:dyDescent="0.25">
      <c r="A43" s="35">
        <v>45776</v>
      </c>
      <c r="B43" s="35">
        <v>45777</v>
      </c>
      <c r="C43" s="36" t="s">
        <v>39</v>
      </c>
      <c r="D43" s="36" t="s">
        <v>14</v>
      </c>
      <c r="E43" s="36">
        <v>10000000000</v>
      </c>
      <c r="F43" s="36">
        <v>30100000000</v>
      </c>
      <c r="G43" s="7">
        <v>10000000000</v>
      </c>
      <c r="H43" s="37">
        <v>98.3</v>
      </c>
      <c r="I43" s="33">
        <v>9.3683000000000002E-2</v>
      </c>
      <c r="J43" s="33">
        <v>9.4399999999999998E-2</v>
      </c>
      <c r="K43" s="35">
        <v>46506</v>
      </c>
      <c r="L43" s="38"/>
      <c r="M43" s="38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</row>
    <row r="44" spans="1:27" s="39" customFormat="1" ht="16.5" customHeight="1" x14ac:dyDescent="0.25">
      <c r="A44" s="35">
        <v>45777</v>
      </c>
      <c r="B44" s="35">
        <v>45777</v>
      </c>
      <c r="C44" s="36" t="s">
        <v>39</v>
      </c>
      <c r="D44" s="36" t="s">
        <v>17</v>
      </c>
      <c r="E44" s="36">
        <v>2000000000</v>
      </c>
      <c r="F44" s="36">
        <v>2000000000</v>
      </c>
      <c r="G44" s="7">
        <v>2000000000</v>
      </c>
      <c r="H44" s="37">
        <v>98.3</v>
      </c>
      <c r="I44" s="33">
        <v>9.3683000000000002E-2</v>
      </c>
      <c r="J44" s="33"/>
      <c r="K44" s="35">
        <v>46506</v>
      </c>
      <c r="L44" s="38"/>
      <c r="M44" s="38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</row>
    <row r="45" spans="1:27" s="39" customFormat="1" ht="16.5" customHeight="1" x14ac:dyDescent="0.25">
      <c r="A45" s="35">
        <v>45782</v>
      </c>
      <c r="B45" s="35">
        <v>45783</v>
      </c>
      <c r="C45" s="36" t="s">
        <v>46</v>
      </c>
      <c r="D45" s="36" t="s">
        <v>14</v>
      </c>
      <c r="E45" s="36">
        <v>5000000000</v>
      </c>
      <c r="F45" s="36">
        <v>17677000000</v>
      </c>
      <c r="G45" s="7">
        <v>5000000000</v>
      </c>
      <c r="H45" s="37">
        <v>92.42</v>
      </c>
      <c r="I45" s="33">
        <v>8.1389000000000003E-2</v>
      </c>
      <c r="J45" s="33">
        <v>8.1398999999999999E-2</v>
      </c>
      <c r="K45" s="35">
        <v>46146</v>
      </c>
      <c r="L45" s="38"/>
      <c r="M45" s="38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 spans="1:27" s="39" customFormat="1" ht="16.5" customHeight="1" x14ac:dyDescent="0.25">
      <c r="A46" s="35">
        <v>45783</v>
      </c>
      <c r="B46" s="35">
        <v>45783</v>
      </c>
      <c r="C46" s="36" t="s">
        <v>46</v>
      </c>
      <c r="D46" s="36" t="s">
        <v>17</v>
      </c>
      <c r="E46" s="36">
        <v>1000000000</v>
      </c>
      <c r="F46" s="36">
        <v>1000000000</v>
      </c>
      <c r="G46" s="7">
        <v>1000000000</v>
      </c>
      <c r="H46" s="37">
        <v>92.42</v>
      </c>
      <c r="I46" s="33">
        <v>8.1389000000000003E-2</v>
      </c>
      <c r="J46" s="33"/>
      <c r="K46" s="35">
        <v>46146</v>
      </c>
      <c r="L46" s="38"/>
      <c r="M46" s="38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</row>
    <row r="47" spans="1:27" s="39" customFormat="1" ht="16.5" customHeight="1" x14ac:dyDescent="0.25">
      <c r="A47" s="35">
        <v>45790</v>
      </c>
      <c r="B47" s="35">
        <v>45791</v>
      </c>
      <c r="C47" s="36" t="s">
        <v>43</v>
      </c>
      <c r="D47" s="36" t="s">
        <v>14</v>
      </c>
      <c r="E47" s="36">
        <v>30000000000</v>
      </c>
      <c r="F47" s="36">
        <v>105077000000</v>
      </c>
      <c r="G47" s="7">
        <v>30000000000</v>
      </c>
      <c r="H47" s="37">
        <v>96.1</v>
      </c>
      <c r="I47" s="33">
        <v>9.6984000000000001E-2</v>
      </c>
      <c r="J47" s="33">
        <v>9.7377000000000005E-2</v>
      </c>
      <c r="K47" s="35">
        <v>47602</v>
      </c>
      <c r="L47" s="38"/>
      <c r="M47" s="38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</row>
    <row r="48" spans="1:27" s="39" customFormat="1" ht="16.5" customHeight="1" x14ac:dyDescent="0.25">
      <c r="A48" s="35">
        <v>45791</v>
      </c>
      <c r="B48" s="35">
        <v>45791</v>
      </c>
      <c r="C48" s="36" t="s">
        <v>43</v>
      </c>
      <c r="D48" s="36" t="s">
        <v>17</v>
      </c>
      <c r="E48" s="36">
        <v>6000000000</v>
      </c>
      <c r="F48" s="36">
        <v>6000000000</v>
      </c>
      <c r="G48" s="7">
        <v>6000000000</v>
      </c>
      <c r="H48" s="37">
        <v>96.1</v>
      </c>
      <c r="I48" s="33">
        <v>9.6984000000000001E-2</v>
      </c>
      <c r="J48" s="33"/>
      <c r="K48" s="35">
        <v>47602</v>
      </c>
      <c r="L48" s="38"/>
      <c r="M48" s="38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</row>
    <row r="49" spans="1:27" s="39" customFormat="1" ht="16.5" customHeight="1" x14ac:dyDescent="0.25">
      <c r="A49" s="35">
        <v>45791</v>
      </c>
      <c r="B49" s="35">
        <v>45791</v>
      </c>
      <c r="C49" s="36" t="s">
        <v>43</v>
      </c>
      <c r="D49" s="36" t="s">
        <v>16</v>
      </c>
      <c r="E49" s="36">
        <v>3000000000</v>
      </c>
      <c r="F49" s="36">
        <v>3000000000</v>
      </c>
      <c r="G49" s="7">
        <v>3000000000</v>
      </c>
      <c r="H49" s="37">
        <v>96.1</v>
      </c>
      <c r="I49" s="33">
        <v>9.6984000000000001E-2</v>
      </c>
      <c r="J49" s="33"/>
      <c r="K49" s="35">
        <v>47602</v>
      </c>
      <c r="L49" s="38"/>
      <c r="M49" s="38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</row>
    <row r="50" spans="1:27" s="39" customFormat="1" ht="16.5" customHeight="1" x14ac:dyDescent="0.25">
      <c r="A50" s="35">
        <v>45796</v>
      </c>
      <c r="B50" s="35">
        <v>45797</v>
      </c>
      <c r="C50" s="36" t="s">
        <v>38</v>
      </c>
      <c r="D50" s="36" t="s">
        <v>14</v>
      </c>
      <c r="E50" s="36">
        <v>5000000000</v>
      </c>
      <c r="F50" s="36">
        <v>13089000000</v>
      </c>
      <c r="G50" s="7">
        <v>5000000000</v>
      </c>
      <c r="H50" s="37">
        <v>94</v>
      </c>
      <c r="I50" s="33">
        <v>8.0405000000000004E-2</v>
      </c>
      <c r="J50" s="33">
        <v>8.1379999999999994E-2</v>
      </c>
      <c r="K50" s="35">
        <v>46083</v>
      </c>
      <c r="L50" s="38"/>
      <c r="M50" s="38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</row>
    <row r="51" spans="1:27" s="39" customFormat="1" ht="16.5" customHeight="1" x14ac:dyDescent="0.25">
      <c r="A51" s="35">
        <v>45797</v>
      </c>
      <c r="B51" s="35">
        <v>45797</v>
      </c>
      <c r="C51" s="36" t="s">
        <v>38</v>
      </c>
      <c r="D51" s="36" t="s">
        <v>17</v>
      </c>
      <c r="E51" s="36">
        <v>1000000000</v>
      </c>
      <c r="F51" s="36">
        <v>989000000</v>
      </c>
      <c r="G51" s="7">
        <v>989000000</v>
      </c>
      <c r="H51" s="37">
        <v>94</v>
      </c>
      <c r="I51" s="33">
        <v>8.0405000000000004E-2</v>
      </c>
      <c r="J51" s="33"/>
      <c r="K51" s="35">
        <v>46083</v>
      </c>
      <c r="L51" s="38"/>
      <c r="M51" s="38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</row>
    <row r="52" spans="1:27" s="39" customFormat="1" ht="16.5" customHeight="1" x14ac:dyDescent="0.25">
      <c r="A52" s="35">
        <v>45803</v>
      </c>
      <c r="B52" s="35">
        <v>45804</v>
      </c>
      <c r="C52" s="36" t="s">
        <v>37</v>
      </c>
      <c r="D52" s="36" t="s">
        <v>14</v>
      </c>
      <c r="E52" s="36">
        <v>3000000000</v>
      </c>
      <c r="F52" s="36">
        <v>8149100000</v>
      </c>
      <c r="G52" s="7">
        <v>3000000000</v>
      </c>
      <c r="H52" s="37">
        <v>97.95</v>
      </c>
      <c r="I52" s="33">
        <v>7.7523999999999996E-2</v>
      </c>
      <c r="J52" s="33">
        <v>8.0001000000000003E-2</v>
      </c>
      <c r="K52" s="35">
        <v>45901</v>
      </c>
      <c r="L52" s="38"/>
      <c r="M52" s="38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27" ht="16.5" customHeight="1" x14ac:dyDescent="0.3">
      <c r="A53" s="29"/>
      <c r="B53" s="27"/>
      <c r="C53" s="6"/>
      <c r="D53" s="26"/>
      <c r="E53" s="7"/>
      <c r="F53" s="7"/>
      <c r="G53" s="7"/>
      <c r="H53" s="19"/>
      <c r="I53" s="8"/>
      <c r="J53" s="8"/>
      <c r="K53" s="27"/>
      <c r="L53" s="28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7" s="14" customFormat="1" ht="16.5" customHeight="1" x14ac:dyDescent="0.3">
      <c r="A54" s="10" t="s">
        <v>15</v>
      </c>
      <c r="B54" s="11"/>
      <c r="C54" s="11"/>
      <c r="D54" s="11"/>
      <c r="E54" s="12">
        <f>SUM(E5:E53)</f>
        <v>398758219000</v>
      </c>
      <c r="F54" s="31">
        <f>SUM(F5:F53)</f>
        <v>694919106000</v>
      </c>
      <c r="G54" s="31">
        <f>SUM(G5:G53)</f>
        <v>340738609000</v>
      </c>
      <c r="H54" s="11"/>
      <c r="I54" s="13">
        <f>SUMPRODUCT(G5:G53,I5:I53)/G54</f>
        <v>9.4205662269311555E-2</v>
      </c>
      <c r="J54" s="11"/>
      <c r="K54" s="11"/>
      <c r="L54" s="15"/>
      <c r="M54" s="15"/>
      <c r="N54" s="15"/>
      <c r="O54" s="15"/>
      <c r="P54" s="15"/>
      <c r="Q54" s="15"/>
      <c r="R54" s="15"/>
      <c r="S54" s="15"/>
      <c r="T54" s="15"/>
    </row>
    <row r="55" spans="1:27" x14ac:dyDescent="0.3">
      <c r="A55" s="16"/>
      <c r="B55" s="16"/>
      <c r="C55" s="17"/>
      <c r="D55" s="17"/>
      <c r="E55" s="17"/>
      <c r="F55" s="18"/>
      <c r="G55" s="34"/>
      <c r="I55" s="41"/>
    </row>
    <row r="56" spans="1:27" x14ac:dyDescent="0.3">
      <c r="A56" s="16"/>
      <c r="B56" s="16"/>
      <c r="C56" s="17"/>
      <c r="D56" s="17"/>
      <c r="E56" s="17"/>
      <c r="F56" s="18"/>
      <c r="G56" s="34"/>
      <c r="H56" s="34"/>
      <c r="I56" s="34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zoomScale="106" zoomScaleNormal="106" workbookViewId="0">
      <selection activeCell="G2" sqref="G2"/>
    </sheetView>
  </sheetViews>
  <sheetFormatPr defaultColWidth="9.140625" defaultRowHeight="16.5" x14ac:dyDescent="0.3"/>
  <cols>
    <col min="1" max="1" width="14.42578125" style="2" customWidth="1"/>
    <col min="2" max="2" width="17.7109375" style="2" bestFit="1" customWidth="1"/>
    <col min="3" max="3" width="14.42578125" style="2" bestFit="1" customWidth="1"/>
    <col min="4" max="4" width="18.42578125" style="2" customWidth="1"/>
    <col min="5" max="6" width="19.5703125" style="2" bestFit="1" customWidth="1"/>
    <col min="7" max="7" width="10.7109375" style="2" customWidth="1"/>
    <col min="8" max="8" width="12.85546875" style="2" customWidth="1"/>
    <col min="9" max="9" width="13.42578125" style="2" bestFit="1" customWidth="1"/>
    <col min="10" max="10" width="13" style="2" bestFit="1" customWidth="1"/>
    <col min="11" max="11" width="9.140625" style="30"/>
    <col min="12" max="16384" width="9.140625" style="2"/>
  </cols>
  <sheetData>
    <row r="1" spans="1:24" ht="9" customHeight="1" x14ac:dyDescent="0.3"/>
    <row r="2" spans="1:24" ht="17.25" x14ac:dyDescent="0.3">
      <c r="A2" s="1" t="s">
        <v>13</v>
      </c>
      <c r="D2" s="5"/>
      <c r="G2" s="32" t="s">
        <v>45</v>
      </c>
    </row>
    <row r="3" spans="1:24" ht="9" customHeight="1" x14ac:dyDescent="0.3"/>
    <row r="4" spans="1:24" ht="36" customHeight="1" x14ac:dyDescent="0.3">
      <c r="A4" s="22" t="s">
        <v>0</v>
      </c>
      <c r="B4" s="22" t="s">
        <v>1</v>
      </c>
      <c r="C4" s="22" t="s">
        <v>2</v>
      </c>
      <c r="D4" s="22" t="s">
        <v>4</v>
      </c>
      <c r="E4" s="22" t="s">
        <v>11</v>
      </c>
      <c r="F4" s="22" t="s">
        <v>12</v>
      </c>
      <c r="G4" s="22" t="s">
        <v>7</v>
      </c>
      <c r="H4" s="22" t="s">
        <v>8</v>
      </c>
      <c r="I4" s="22" t="s">
        <v>9</v>
      </c>
      <c r="J4" s="22" t="s">
        <v>10</v>
      </c>
      <c r="M4" s="23"/>
      <c r="N4" s="23"/>
      <c r="O4" s="23"/>
      <c r="P4" s="23"/>
    </row>
    <row r="5" spans="1:24" x14ac:dyDescent="0.3">
      <c r="A5" s="21"/>
      <c r="B5" s="21"/>
      <c r="C5" s="6"/>
      <c r="D5" s="7"/>
      <c r="E5" s="7"/>
      <c r="F5" s="7"/>
      <c r="G5" s="20"/>
      <c r="H5" s="8"/>
      <c r="I5" s="8"/>
      <c r="J5" s="27"/>
    </row>
    <row r="6" spans="1:24" s="14" customFormat="1" ht="12.75" customHeight="1" x14ac:dyDescent="0.3">
      <c r="A6" s="10" t="s">
        <v>15</v>
      </c>
      <c r="B6" s="11"/>
      <c r="C6" s="11"/>
      <c r="D6" s="11"/>
      <c r="E6" s="12">
        <f>SUM(E5:E5)</f>
        <v>0</v>
      </c>
      <c r="F6" s="31">
        <f>SUM(F5:F5)</f>
        <v>0</v>
      </c>
      <c r="G6" s="11"/>
      <c r="H6" s="13" t="e">
        <f>SUMPRODUCT(F5:F5,H5:H5)/F6</f>
        <v>#VALUE!</v>
      </c>
      <c r="I6" s="11"/>
      <c r="J6" s="11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11" spans="1:24" x14ac:dyDescent="0.3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24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24" x14ac:dyDescent="0.3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24" x14ac:dyDescent="0.3">
      <c r="A14" s="25"/>
      <c r="B14" s="25"/>
      <c r="C14" s="25"/>
      <c r="D14" s="25"/>
      <c r="E14" s="25"/>
      <c r="F14" s="25"/>
      <c r="G14" s="25"/>
      <c r="H14" s="25"/>
      <c r="I14" s="25"/>
      <c r="J14" s="25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H21" sqref="H21"/>
    </sheetView>
  </sheetViews>
  <sheetFormatPr defaultRowHeight="15" x14ac:dyDescent="0.25"/>
  <cols>
    <col min="1" max="1" width="15.28515625" customWidth="1"/>
    <col min="2" max="2" width="17.140625" customWidth="1"/>
    <col min="3" max="4" width="15.85546875" customWidth="1"/>
    <col min="5" max="5" width="15.28515625" bestFit="1" customWidth="1"/>
    <col min="6" max="6" width="15.5703125" customWidth="1"/>
    <col min="7" max="7" width="16.140625" customWidth="1"/>
    <col min="8" max="8" width="16.42578125" customWidth="1"/>
    <col min="9" max="10" width="12.140625" customWidth="1"/>
    <col min="11" max="11" width="14" customWidth="1"/>
    <col min="12" max="12" width="14.140625" customWidth="1"/>
    <col min="13" max="13" width="16.140625" customWidth="1"/>
  </cols>
  <sheetData>
    <row r="2" spans="1:13" s="30" customFormat="1" ht="17.25" x14ac:dyDescent="0.3">
      <c r="A2" s="1" t="s">
        <v>21</v>
      </c>
      <c r="E2" s="5"/>
      <c r="H2" s="32" t="s">
        <v>45</v>
      </c>
    </row>
    <row r="3" spans="1:13" s="30" customFormat="1" ht="16.5" x14ac:dyDescent="0.3"/>
    <row r="4" spans="1:13" s="30" customFormat="1" ht="54" x14ac:dyDescent="0.3">
      <c r="A4" s="22" t="s">
        <v>0</v>
      </c>
      <c r="B4" s="22" t="s">
        <v>1</v>
      </c>
      <c r="C4" s="22" t="s">
        <v>23</v>
      </c>
      <c r="D4" s="22" t="s">
        <v>22</v>
      </c>
      <c r="E4" s="22" t="s">
        <v>4</v>
      </c>
      <c r="F4" s="22" t="s">
        <v>27</v>
      </c>
      <c r="G4" s="22" t="s">
        <v>28</v>
      </c>
      <c r="H4" s="22" t="s">
        <v>24</v>
      </c>
      <c r="I4" s="22" t="s">
        <v>25</v>
      </c>
      <c r="J4" s="22" t="s">
        <v>26</v>
      </c>
      <c r="K4" s="22" t="s">
        <v>29</v>
      </c>
      <c r="L4" s="22" t="s">
        <v>30</v>
      </c>
      <c r="M4" s="22" t="s">
        <v>31</v>
      </c>
    </row>
    <row r="5" spans="1:13" ht="16.5" customHeight="1" x14ac:dyDescent="0.25">
      <c r="A5" s="27"/>
      <c r="B5" s="27"/>
      <c r="C5" s="43"/>
      <c r="D5" s="43"/>
      <c r="E5" s="6"/>
      <c r="F5" s="6"/>
      <c r="G5" s="6"/>
      <c r="H5" s="42"/>
      <c r="I5" s="42"/>
      <c r="J5" s="42"/>
      <c r="K5" s="44"/>
      <c r="L5" s="27"/>
      <c r="M5" s="27"/>
    </row>
    <row r="6" spans="1:13" ht="16.5" customHeight="1" x14ac:dyDescent="0.25">
      <c r="A6" s="10" t="s">
        <v>20</v>
      </c>
      <c r="B6" s="11"/>
      <c r="C6" s="11"/>
      <c r="D6" s="11"/>
      <c r="E6" s="45">
        <f>SUM(E5:E5)</f>
        <v>0</v>
      </c>
      <c r="F6" s="45">
        <f>SUM(F5:F5)</f>
        <v>0</v>
      </c>
      <c r="G6" s="45">
        <f>SUM(G5:G5)</f>
        <v>0</v>
      </c>
      <c r="H6" s="11"/>
      <c r="I6" s="11"/>
      <c r="J6" s="11"/>
      <c r="K6" s="45">
        <f>SUM(K5:K5)</f>
        <v>0</v>
      </c>
      <c r="L6" s="11"/>
      <c r="M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Placement Auction</vt:lpstr>
      <vt:lpstr>Buyback Auction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2025-06-17T07:14:38Z</dcterms:modified>
  <cp:keywords>https://mul2-minfin.gov.am/tasks/1018207/oneclick?token=2981f7659db8342ff78f841b4cf5a6b5</cp:keywords>
</cp:coreProperties>
</file>