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Տեղաբաշխման աճուրդներ" sheetId="5" r:id="rId1"/>
    <sheet name="Հետգնման աճուրդներ" sheetId="4" r:id="rId2"/>
  </sheets>
  <definedNames>
    <definedName name="_xlnm._FilterDatabase" localSheetId="0" hidden="1">'Տեղաբաշխման աճուրդներ'!$A$4:$K$81</definedName>
  </definedNames>
  <calcPr calcId="162913"/>
</workbook>
</file>

<file path=xl/calcChain.xml><?xml version="1.0" encoding="utf-8"?>
<calcChain xmlns="http://schemas.openxmlformats.org/spreadsheetml/2006/main">
  <c r="G122" i="5" l="1"/>
  <c r="E122" i="5"/>
  <c r="B9" i="4" l="1"/>
  <c r="B8" i="4"/>
  <c r="B7" i="4"/>
  <c r="I122" i="5" l="1"/>
  <c r="F122" i="5"/>
  <c r="F13" i="4" l="1"/>
  <c r="H13" i="4" l="1"/>
  <c r="E13" i="4"/>
</calcChain>
</file>

<file path=xl/sharedStrings.xml><?xml version="1.0" encoding="utf-8"?>
<sst xmlns="http://schemas.openxmlformats.org/spreadsheetml/2006/main" count="266" uniqueCount="55">
  <si>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</si>
  <si>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</si>
  <si>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</si>
  <si>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</si>
  <si>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</si>
  <si>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</si>
  <si>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</si>
  <si>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>Գին</t>
  </si>
  <si>
    <t xml:space="preserve"> Միջին կշռ. եկամտա-բերություն </t>
  </si>
  <si>
    <t xml:space="preserve"> Սահմանային եկամտա-բերություն </t>
  </si>
  <si>
    <t>Մարման ամսաթիվ</t>
  </si>
  <si>
    <t>Աճուրդ</t>
  </si>
  <si>
    <t>Ընդամենը</t>
  </si>
  <si>
    <t>Հետգնման աճուրդի ամսաթիվ</t>
  </si>
  <si>
    <t xml:space="preserve"> Հետգնման հայտարարված ծավալ </t>
  </si>
  <si>
    <t>Առաջարկ</t>
  </si>
  <si>
    <t>Հետգնված ծավալ</t>
  </si>
  <si>
    <t>Պետական գանձապետական պարտատոմսերի հետգնման աճուրդները</t>
  </si>
  <si>
    <t>Պետական գանձապետական պարտատոմսերի տեղաբաշխման աճուրդները</t>
  </si>
  <si>
    <t xml:space="preserve">Սահմանային եկամտա-բերություն </t>
  </si>
  <si>
    <t>Ուղղակի վաճառք</t>
  </si>
  <si>
    <t>Լրացուցիչ աճուրդ</t>
  </si>
  <si>
    <t>AMGB1129A332</t>
  </si>
  <si>
    <t>AMGT52128247</t>
  </si>
  <si>
    <t>AMGT5204B248</t>
  </si>
  <si>
    <t>AMGT52131258</t>
  </si>
  <si>
    <t>AMGB1029A292</t>
  </si>
  <si>
    <t>AMGB1129A316</t>
  </si>
  <si>
    <t>AMGT52032258</t>
  </si>
  <si>
    <t>AMGN60294284</t>
  </si>
  <si>
    <t>AMGT5202C240</t>
  </si>
  <si>
    <t>AMGT52036242</t>
  </si>
  <si>
    <t>AMGT52033256</t>
  </si>
  <si>
    <t>AMGN36294269</t>
  </si>
  <si>
    <t>AMGT52131259</t>
  </si>
  <si>
    <t>AMGT52309243</t>
  </si>
  <si>
    <t>AMGT52313252</t>
  </si>
  <si>
    <t>AMGB3029A522</t>
  </si>
  <si>
    <t>AMGT52029247</t>
  </si>
  <si>
    <t>AMGB2029A374</t>
  </si>
  <si>
    <t>AMGB3129A504</t>
  </si>
  <si>
    <t>AMGN36294251</t>
  </si>
  <si>
    <t>AMGN60294250</t>
  </si>
  <si>
    <t>AMGB1029A250</t>
  </si>
  <si>
    <t>AMGT52055259</t>
  </si>
  <si>
    <t>AMGN60294292</t>
  </si>
  <si>
    <t>AMGT52026250</t>
  </si>
  <si>
    <t>AMGN36294277</t>
  </si>
  <si>
    <t>AMGB2029A366</t>
  </si>
  <si>
    <t>AMGT52306256</t>
  </si>
  <si>
    <t>AMGT52048254</t>
  </si>
  <si>
    <t>AMGT52019255</t>
  </si>
  <si>
    <t>AMGT5213A258</t>
  </si>
  <si>
    <t>01.01.2024-30.11.2024</t>
  </si>
  <si>
    <t>AMGT5203B257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</si>
</sst>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_(* #,##0.0_);_(* \(#,##0.0\);_(* &quot;-&quot;??_);_(@_)"/>
    <numFmt numFmtId="173" formatCode="_-* #,##0.00\ _₽_-;\-* #,##0.00\ _₽_-;_-* &quot;-&quot;??\ _₽_-;_-@_-"/>
    <numFmt numFmtId="174" formatCode="0.00000000%"/>
    <numFmt numFmtId="175" formatCode="0.000000000000%"/>
    <numFmt numFmtId="176" formatCode="_(* #,##0.00000_);_(* \(#,##0.00000\);_(* &quot;-&quot;??_);_(@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  <font>
      <sz val="11"/>
      <color rgb="FFFF0000"/>
      <name val="GHEA Grapalat"/>
      <family val="3"/>
    </font>
    <font>
      <sz val="10"/>
      <name val="Arial Cyr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2"/>
      <name val="Times Armenian"/>
      <family val="1"/>
    </font>
    <font>
      <u/>
      <sz val="11"/>
      <color theme="10"/>
      <name val="GHEA Grapalat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6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>
      <alignment shrinkToFit="1"/>
    </xf>
    <xf numFmtId="9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38" borderId="0" applyNumberFormat="0" applyBorder="0" applyAlignment="0" applyProtection="0"/>
    <xf numFmtId="0" fontId="51" fillId="37" borderId="0" applyNumberFormat="0" applyBorder="0" applyAlignment="0" applyProtection="0"/>
    <xf numFmtId="0" fontId="51" fillId="44" borderId="0" applyNumberFormat="0" applyBorder="0" applyAlignment="0" applyProtection="0"/>
    <xf numFmtId="0" fontId="5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2" fillId="47" borderId="0" applyNumberFormat="0" applyBorder="0" applyAlignment="0" applyProtection="0"/>
    <xf numFmtId="0" fontId="52" fillId="45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0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28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9" fillId="0" borderId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56" borderId="14" applyNumberFormat="0" applyFont="0" applyAlignment="0" applyProtection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0" fontId="26" fillId="0" borderId="0">
      <alignment shrinkToFit="1"/>
    </xf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8" borderId="8" applyNumberFormat="0" applyFont="0" applyAlignment="0" applyProtection="0"/>
    <xf numFmtId="0" fontId="42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8" fillId="0" borderId="0"/>
    <xf numFmtId="0" fontId="69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6" fillId="0" borderId="0">
      <alignment shrinkToFit="1"/>
    </xf>
    <xf numFmtId="0" fontId="26" fillId="0" borderId="0"/>
    <xf numFmtId="0" fontId="42" fillId="0" borderId="0"/>
    <xf numFmtId="0" fontId="1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7" fillId="0" borderId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6" fillId="0" borderId="0">
      <alignment shrinkToFit="1"/>
    </xf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0" fontId="26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9" fillId="0" borderId="0"/>
    <xf numFmtId="0" fontId="26" fillId="0" borderId="0"/>
    <xf numFmtId="0" fontId="28" fillId="0" borderId="0"/>
    <xf numFmtId="0" fontId="39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7" fillId="0" borderId="0"/>
    <xf numFmtId="0" fontId="1" fillId="0" borderId="0"/>
    <xf numFmtId="0" fontId="26" fillId="0" borderId="0"/>
    <xf numFmtId="0" fontId="26" fillId="0" borderId="0"/>
  </cellStyleXfs>
  <cellXfs count="42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5" fontId="22" fillId="0" borderId="10" xfId="0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43" fontId="18" fillId="0" borderId="0" xfId="0" applyNumberFormat="1" applyFont="1"/>
    <xf numFmtId="0" fontId="47" fillId="33" borderId="0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18" fillId="0" borderId="0" xfId="0" applyFont="1"/>
    <xf numFmtId="43" fontId="18" fillId="0" borderId="0" xfId="3" applyFont="1"/>
    <xf numFmtId="166" fontId="49" fillId="0" borderId="0" xfId="0" applyNumberFormat="1" applyFont="1"/>
    <xf numFmtId="168" fontId="18" fillId="0" borderId="0" xfId="0" applyNumberFormat="1" applyFont="1"/>
    <xf numFmtId="172" fontId="22" fillId="0" borderId="10" xfId="1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5" fontId="22" fillId="0" borderId="10" xfId="0" applyNumberFormat="1" applyFont="1" applyBorder="1" applyAlignment="1">
      <alignment horizontal="center"/>
    </xf>
    <xf numFmtId="167" fontId="22" fillId="0" borderId="10" xfId="0" applyNumberFormat="1" applyFont="1" applyBorder="1" applyAlignment="1">
      <alignment horizontal="center"/>
    </xf>
    <xf numFmtId="43" fontId="22" fillId="0" borderId="10" xfId="1" applyFont="1" applyFill="1" applyBorder="1" applyAlignment="1">
      <alignment horizontal="center" vertical="center"/>
    </xf>
    <xf numFmtId="43" fontId="22" fillId="0" borderId="10" xfId="3" applyFont="1" applyFill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/>
    </xf>
    <xf numFmtId="43" fontId="22" fillId="0" borderId="13" xfId="3" applyFont="1" applyFill="1" applyBorder="1" applyAlignment="1">
      <alignment horizontal="center" vertical="center" wrapText="1"/>
    </xf>
    <xf numFmtId="43" fontId="22" fillId="0" borderId="10" xfId="1" applyFont="1" applyFill="1" applyBorder="1" applyAlignment="1">
      <alignment vertical="center"/>
    </xf>
    <xf numFmtId="2" fontId="18" fillId="0" borderId="0" xfId="0" applyNumberFormat="1" applyFont="1"/>
    <xf numFmtId="166" fontId="22" fillId="0" borderId="10" xfId="1" applyNumberFormat="1" applyFont="1" applyFill="1" applyBorder="1" applyAlignment="1">
      <alignment horizontal="center"/>
    </xf>
    <xf numFmtId="43" fontId="22" fillId="0" borderId="10" xfId="1" applyNumberFormat="1" applyFont="1" applyFill="1" applyBorder="1" applyAlignment="1">
      <alignment horizontal="center" vertical="center"/>
    </xf>
    <xf numFmtId="174" fontId="18" fillId="0" borderId="0" xfId="0" applyNumberFormat="1" applyFont="1"/>
    <xf numFmtId="175" fontId="18" fillId="0" borderId="0" xfId="0" applyNumberFormat="1" applyFont="1"/>
    <xf numFmtId="176" fontId="18" fillId="0" borderId="0" xfId="0" applyNumberFormat="1" applyFont="1"/>
    <xf numFmtId="167" fontId="22" fillId="0" borderId="13" xfId="0" applyNumberFormat="1" applyFont="1" applyBorder="1" applyAlignment="1">
      <alignment horizontal="center"/>
    </xf>
    <xf numFmtId="167" fontId="22" fillId="0" borderId="13" xfId="3" applyNumberFormat="1" applyFont="1" applyFill="1" applyBorder="1" applyAlignment="1">
      <alignment horizontal="center" vertical="center" wrapText="1"/>
    </xf>
  </cellXfs>
  <cellStyles count="563">
    <cellStyle name="20% - Accent1" xfId="223" builtinId="30" customBuiltin="1"/>
    <cellStyle name="20% - Accent1 2" xfId="4"/>
    <cellStyle name="20% - Accent1 2 2" xfId="5"/>
    <cellStyle name="20% - Accent1 2 2 2" xfId="504"/>
    <cellStyle name="20% - Accent1 2 3" xfId="528"/>
    <cellStyle name="20% - Accent1 2 4" xfId="495"/>
    <cellStyle name="20% - Accent1 3" xfId="6"/>
    <cellStyle name="20% - Accent1 3 2" xfId="252"/>
    <cellStyle name="20% - Accent1 3 3" xfId="529"/>
    <cellStyle name="20% - Accent1 4" xfId="7"/>
    <cellStyle name="20% - Accent1 4 2" xfId="253"/>
    <cellStyle name="20% - Accent1 4 3" xfId="530"/>
    <cellStyle name="20% - Accent1 5" xfId="8"/>
    <cellStyle name="20% - Accent1 5 2" xfId="254"/>
    <cellStyle name="20% - Accent1 5 3" xfId="531"/>
    <cellStyle name="20% - Accent1 6" xfId="9"/>
    <cellStyle name="20% - Accent1 6 2" xfId="255"/>
    <cellStyle name="20% - Accent1 6 3" xfId="532"/>
    <cellStyle name="20% - Accent1 7" xfId="10"/>
    <cellStyle name="20% - Accent1 7 2" xfId="256"/>
    <cellStyle name="20% - Accent1 7 3" xfId="533"/>
    <cellStyle name="20% - Accent1 8" xfId="257"/>
    <cellStyle name="20% - Accent2" xfId="227" builtinId="34" customBuiltin="1"/>
    <cellStyle name="20% - Accent2 2" xfId="11"/>
    <cellStyle name="20% - Accent2 2 2" xfId="12"/>
    <cellStyle name="20% - Accent2 2 2 2" xfId="505"/>
    <cellStyle name="20% - Accent2 2 3" xfId="534"/>
    <cellStyle name="20% - Accent2 2 4" xfId="496"/>
    <cellStyle name="20% - Accent2 3" xfId="13"/>
    <cellStyle name="20% - Accent2 3 2" xfId="258"/>
    <cellStyle name="20% - Accent2 3 3" xfId="535"/>
    <cellStyle name="20% - Accent2 4" xfId="14"/>
    <cellStyle name="20% - Accent2 4 2" xfId="259"/>
    <cellStyle name="20% - Accent2 4 3" xfId="536"/>
    <cellStyle name="20% - Accent2 5" xfId="15"/>
    <cellStyle name="20% - Accent2 5 2" xfId="260"/>
    <cellStyle name="20% - Accent2 5 3" xfId="537"/>
    <cellStyle name="20% - Accent2 6" xfId="16"/>
    <cellStyle name="20% - Accent2 6 2" xfId="261"/>
    <cellStyle name="20% - Accent2 6 3" xfId="538"/>
    <cellStyle name="20% - Accent2 7" xfId="17"/>
    <cellStyle name="20% - Accent2 7 2" xfId="262"/>
    <cellStyle name="20% - Accent2 7 3" xfId="539"/>
    <cellStyle name="20% - Accent2 8" xfId="263"/>
    <cellStyle name="20% - Accent3" xfId="231" builtinId="38" customBuiltin="1"/>
    <cellStyle name="20% - Accent3 2" xfId="18"/>
    <cellStyle name="20% - Accent3 2 2" xfId="19"/>
    <cellStyle name="20% - Accent3 2 2 2" xfId="506"/>
    <cellStyle name="20% - Accent3 2 3" xfId="540"/>
    <cellStyle name="20% - Accent3 2 4" xfId="497"/>
    <cellStyle name="20% - Accent3 3" xfId="20"/>
    <cellStyle name="20% - Accent3 3 2" xfId="264"/>
    <cellStyle name="20% - Accent3 3 3" xfId="541"/>
    <cellStyle name="20% - Accent3 4" xfId="21"/>
    <cellStyle name="20% - Accent3 4 2" xfId="265"/>
    <cellStyle name="20% - Accent3 4 3" xfId="542"/>
    <cellStyle name="20% - Accent3 5" xfId="22"/>
    <cellStyle name="20% - Accent3 5 2" xfId="266"/>
    <cellStyle name="20% - Accent3 5 3" xfId="543"/>
    <cellStyle name="20% - Accent3 6" xfId="23"/>
    <cellStyle name="20% - Accent3 6 2" xfId="267"/>
    <cellStyle name="20% - Accent3 6 3" xfId="544"/>
    <cellStyle name="20% - Accent3 7" xfId="24"/>
    <cellStyle name="20% - Accent3 7 2" xfId="268"/>
    <cellStyle name="20% - Accent3 7 3" xfId="545"/>
    <cellStyle name="20% - Accent3 8" xfId="269"/>
    <cellStyle name="20% - Accent4" xfId="235" builtinId="42" customBuiltin="1"/>
    <cellStyle name="20% - Accent4 2" xfId="25"/>
    <cellStyle name="20% - Accent4 2 2" xfId="26"/>
    <cellStyle name="20% - Accent4 2 2 2" xfId="507"/>
    <cellStyle name="20% - Accent4 2 3" xfId="546"/>
    <cellStyle name="20% - Accent4 2 4" xfId="498"/>
    <cellStyle name="20% - Accent4 3" xfId="27"/>
    <cellStyle name="20% - Accent4 3 2" xfId="270"/>
    <cellStyle name="20% - Accent4 3 3" xfId="547"/>
    <cellStyle name="20% - Accent4 4" xfId="28"/>
    <cellStyle name="20% - Accent4 4 2" xfId="271"/>
    <cellStyle name="20% - Accent4 4 3" xfId="548"/>
    <cellStyle name="20% - Accent4 5" xfId="29"/>
    <cellStyle name="20% - Accent4 5 2" xfId="272"/>
    <cellStyle name="20% - Accent4 5 3" xfId="549"/>
    <cellStyle name="20% - Accent4 6" xfId="30"/>
    <cellStyle name="20% - Accent4 6 2" xfId="273"/>
    <cellStyle name="20% - Accent4 6 3" xfId="550"/>
    <cellStyle name="20% - Accent4 7" xfId="31"/>
    <cellStyle name="20% - Accent4 7 2" xfId="274"/>
    <cellStyle name="20% - Accent4 7 3" xfId="551"/>
    <cellStyle name="20% - Accent4 8" xfId="275"/>
    <cellStyle name="20% - Accent5" xfId="239" builtinId="46" customBuiltin="1"/>
    <cellStyle name="20% - Accent5 2" xfId="32"/>
    <cellStyle name="20% - Accent5 2 2" xfId="33"/>
    <cellStyle name="20% - Accent5 3" xfId="276"/>
    <cellStyle name="20% - Accent6" xfId="243" builtinId="50" customBuiltin="1"/>
    <cellStyle name="20% - Accent6 2" xfId="34"/>
    <cellStyle name="20% - Accent6 2 2" xfId="35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224" builtinId="31" customBuiltin="1"/>
    <cellStyle name="40% - Accent1 2" xfId="36"/>
    <cellStyle name="40% - Accent1 2 2" xfId="37"/>
    <cellStyle name="40% - Accent1 3" xfId="284"/>
    <cellStyle name="40% - Accent2" xfId="228" builtinId="35" customBuiltin="1"/>
    <cellStyle name="40% - Accent2 2" xfId="38"/>
    <cellStyle name="40% - Accent2 2 2" xfId="39"/>
    <cellStyle name="40% - Accent2 3" xfId="285"/>
    <cellStyle name="40% - Accent3" xfId="232" builtinId="39" customBuiltin="1"/>
    <cellStyle name="40% - Accent3 2" xfId="40"/>
    <cellStyle name="40% - Accent3 2 2" xfId="41"/>
    <cellStyle name="40% - Accent3 2 2 2" xfId="508"/>
    <cellStyle name="40% - Accent3 2 3" xfId="552"/>
    <cellStyle name="40% - Accent3 2 4" xfId="499"/>
    <cellStyle name="40% - Accent3 3" xfId="42"/>
    <cellStyle name="40% - Accent3 3 2" xfId="286"/>
    <cellStyle name="40% - Accent3 3 3" xfId="553"/>
    <cellStyle name="40% - Accent3 4" xfId="43"/>
    <cellStyle name="40% - Accent3 4 2" xfId="287"/>
    <cellStyle name="40% - Accent3 4 3" xfId="554"/>
    <cellStyle name="40% - Accent3 5" xfId="44"/>
    <cellStyle name="40% - Accent3 5 2" xfId="288"/>
    <cellStyle name="40% - Accent3 5 3" xfId="555"/>
    <cellStyle name="40% - Accent3 6" xfId="45"/>
    <cellStyle name="40% - Accent3 6 2" xfId="289"/>
    <cellStyle name="40% - Accent3 6 3" xfId="556"/>
    <cellStyle name="40% - Accent3 7" xfId="46"/>
    <cellStyle name="40% - Accent3 7 2" xfId="290"/>
    <cellStyle name="40% - Accent3 7 3" xfId="557"/>
    <cellStyle name="40% - Accent3 8" xfId="291"/>
    <cellStyle name="40% - Accent4" xfId="236" builtinId="43" customBuiltin="1"/>
    <cellStyle name="40% - Accent4 2" xfId="47"/>
    <cellStyle name="40% - Accent4 2 2" xfId="48"/>
    <cellStyle name="40% - Accent4 3" xfId="292"/>
    <cellStyle name="40% - Accent5" xfId="240" builtinId="47" customBuiltin="1"/>
    <cellStyle name="40% - Accent5 2" xfId="49"/>
    <cellStyle name="40% - Accent5 2 2" xfId="50"/>
    <cellStyle name="40% - Accent5 3" xfId="293"/>
    <cellStyle name="40% - Accent6" xfId="244" builtinId="51" customBuiltin="1"/>
    <cellStyle name="40% - Accent6 2" xfId="51"/>
    <cellStyle name="40% - Accent6 2 2" xfId="52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225" builtinId="32" customBuiltin="1"/>
    <cellStyle name="60% - Accent1 2" xfId="53"/>
    <cellStyle name="60% - Accent1 3" xfId="301"/>
    <cellStyle name="60% - Accent2" xfId="229" builtinId="36" customBuiltin="1"/>
    <cellStyle name="60% - Accent2 2" xfId="54"/>
    <cellStyle name="60% - Accent2 3" xfId="302"/>
    <cellStyle name="60% - Accent3" xfId="233" builtinId="40" customBuiltin="1"/>
    <cellStyle name="60% - Accent3 2" xfId="55"/>
    <cellStyle name="60% - Accent3 2 2" xfId="56"/>
    <cellStyle name="60% - Accent3 2 3" xfId="500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3 8" xfId="303"/>
    <cellStyle name="60% - Accent4" xfId="237" builtinId="44" customBuiltin="1"/>
    <cellStyle name="60% - Accent4 2" xfId="62"/>
    <cellStyle name="60% - Accent4 2 2" xfId="63"/>
    <cellStyle name="60% - Accent4 2 3" xfId="501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4 8" xfId="304"/>
    <cellStyle name="60% - Accent5" xfId="241" builtinId="48" customBuiltin="1"/>
    <cellStyle name="60% - Accent5 2" xfId="69"/>
    <cellStyle name="60% - Accent5 3" xfId="305"/>
    <cellStyle name="60% - Accent6" xfId="245" builtinId="52" customBuiltin="1"/>
    <cellStyle name="60% - Accent6 2" xfId="70"/>
    <cellStyle name="60% - Accent6 2 2" xfId="71"/>
    <cellStyle name="60% - Accent6 2 3" xfId="502"/>
    <cellStyle name="60% - Accent6 3" xfId="72"/>
    <cellStyle name="60% - Accent6 4" xfId="73"/>
    <cellStyle name="60% - Accent6 5" xfId="74"/>
    <cellStyle name="60% - Accent6 6" xfId="75"/>
    <cellStyle name="60% - Accent6 7" xfId="76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222" builtinId="29" customBuiltin="1"/>
    <cellStyle name="Accent1 2" xfId="77"/>
    <cellStyle name="Accent1 3" xfId="313"/>
    <cellStyle name="Accent1 4" xfId="471"/>
    <cellStyle name="Accent2" xfId="226" builtinId="33" customBuiltin="1"/>
    <cellStyle name="Accent2 2" xfId="78"/>
    <cellStyle name="Accent2 3" xfId="314"/>
    <cellStyle name="Accent2 4" xfId="472"/>
    <cellStyle name="Accent3" xfId="230" builtinId="37" customBuiltin="1"/>
    <cellStyle name="Accent3 2" xfId="79"/>
    <cellStyle name="Accent3 3" xfId="315"/>
    <cellStyle name="Accent3 4" xfId="473"/>
    <cellStyle name="Accent4" xfId="234" builtinId="41" customBuiltin="1"/>
    <cellStyle name="Accent4 2" xfId="80"/>
    <cellStyle name="Accent4 3" xfId="316"/>
    <cellStyle name="Accent4 4" xfId="474"/>
    <cellStyle name="Accent5" xfId="238" builtinId="45" customBuiltin="1"/>
    <cellStyle name="Accent5 2" xfId="81"/>
    <cellStyle name="Accent5 3" xfId="317"/>
    <cellStyle name="Accent5 4" xfId="475"/>
    <cellStyle name="Accent6" xfId="242" builtinId="49" customBuiltin="1"/>
    <cellStyle name="Accent6 2" xfId="82"/>
    <cellStyle name="Accent6 3" xfId="318"/>
    <cellStyle name="Accent6 4" xfId="476"/>
    <cellStyle name="Bad" xfId="212" builtinId="27" customBuiltin="1"/>
    <cellStyle name="Bad 2" xfId="83"/>
    <cellStyle name="Bad 3" xfId="319"/>
    <cellStyle name="Bad 4" xfId="488"/>
    <cellStyle name="Calculation" xfId="216" builtinId="22" customBuiltin="1"/>
    <cellStyle name="Calculation 2" xfId="84"/>
    <cellStyle name="Calculation 3" xfId="320"/>
    <cellStyle name="Calculation 4" xfId="479"/>
    <cellStyle name="Check Cell" xfId="218" builtinId="23" customBuiltin="1"/>
    <cellStyle name="Check Cell 2" xfId="85"/>
    <cellStyle name="Check Cell 3" xfId="321"/>
    <cellStyle name="Check Cell 4" xfId="485"/>
    <cellStyle name="Comma 10" xfId="86"/>
    <cellStyle name="Comma 10 2" xfId="404"/>
    <cellStyle name="Comma 10 2 2" xfId="452"/>
    <cellStyle name="Comma 10 3" xfId="434"/>
    <cellStyle name="Comma 11" xfId="87"/>
    <cellStyle name="Comma 12" xfId="88"/>
    <cellStyle name="Comma 13" xfId="89"/>
    <cellStyle name="Comma 13 2" xfId="435"/>
    <cellStyle name="Comma 14" xfId="322"/>
    <cellStyle name="Comma 14 2" xfId="437"/>
    <cellStyle name="Comma 15" xfId="323"/>
    <cellStyle name="Comma 15 2" xfId="438"/>
    <cellStyle name="Comma 15 3" xfId="518"/>
    <cellStyle name="Comma 16" xfId="324"/>
    <cellStyle name="Comma 16 2" xfId="439"/>
    <cellStyle name="Comma 16 3" xfId="527"/>
    <cellStyle name="Comma 17" xfId="403"/>
    <cellStyle name="Comma 17 2" xfId="451"/>
    <cellStyle name="Comma 18" xfId="412"/>
    <cellStyle name="Comma 2" xfId="3"/>
    <cellStyle name="Comma 2 2" xfId="90"/>
    <cellStyle name="Comma 2 2 2" xfId="407"/>
    <cellStyle name="Comma 2 2 2 2" xfId="453"/>
    <cellStyle name="Comma 2 2 3" xfId="416"/>
    <cellStyle name="Comma 2 3" xfId="91"/>
    <cellStyle name="Comma 2 3 2" xfId="430"/>
    <cellStyle name="Comma 2 4" xfId="92"/>
    <cellStyle name="Comma 2 5" xfId="93"/>
    <cellStyle name="Comma 2 6" xfId="325"/>
    <cellStyle name="Comma 2 6 2" xfId="440"/>
    <cellStyle name="Comma 2 7" xfId="389"/>
    <cellStyle name="Comma 2 7 2" xfId="446"/>
    <cellStyle name="Comma 2 8" xfId="399"/>
    <cellStyle name="Comma 2 8 2" xfId="450"/>
    <cellStyle name="Comma 2 9" xfId="414"/>
    <cellStyle name="Comma 3" xfId="94"/>
    <cellStyle name="Comma 3 2" xfId="1"/>
    <cellStyle name="Comma 3 2 2" xfId="415"/>
    <cellStyle name="Comma 3 3" xfId="95"/>
    <cellStyle name="Comma 3 3 2" xfId="513"/>
    <cellStyle name="Comma 3 4" xfId="96"/>
    <cellStyle name="Comma 3 5" xfId="326"/>
    <cellStyle name="Comma 3 5 2" xfId="441"/>
    <cellStyle name="Comma 3 6" xfId="392"/>
    <cellStyle name="Comma 3 6 2" xfId="447"/>
    <cellStyle name="Comma 3 7" xfId="413"/>
    <cellStyle name="Comma 3 8" xfId="494"/>
    <cellStyle name="Comma 4" xfId="97"/>
    <cellStyle name="Comma 4 2" xfId="327"/>
    <cellStyle name="Comma 4 2 2" xfId="442"/>
    <cellStyle name="Comma 4 3" xfId="328"/>
    <cellStyle name="Comma 4 3 2" xfId="443"/>
    <cellStyle name="Comma 4 4" xfId="395"/>
    <cellStyle name="Comma 4 4 2" xfId="448"/>
    <cellStyle name="Comma 4 5" xfId="417"/>
    <cellStyle name="Comma 5" xfId="98"/>
    <cellStyle name="Comma 5 2" xfId="329"/>
    <cellStyle name="Comma 5 2 2" xfId="444"/>
    <cellStyle name="Comma 5 3" xfId="398"/>
    <cellStyle name="Comma 5 3 2" xfId="449"/>
    <cellStyle name="Comma 5 4" xfId="418"/>
    <cellStyle name="Comma 6" xfId="99"/>
    <cellStyle name="Comma 6 2" xfId="100"/>
    <cellStyle name="Comma 6 2 2" xfId="420"/>
    <cellStyle name="Comma 6 3" xfId="419"/>
    <cellStyle name="Comma 6 4" xfId="509"/>
    <cellStyle name="Comma 7" xfId="101"/>
    <cellStyle name="Comma 7 2" xfId="102"/>
    <cellStyle name="Comma 7 2 2" xfId="386"/>
    <cellStyle name="Comma 7 2 2 2" xfId="445"/>
    <cellStyle name="Comma 7 2 3" xfId="422"/>
    <cellStyle name="Comma 7 3" xfId="421"/>
    <cellStyle name="Comma 7 4" xfId="512"/>
    <cellStyle name="Comma 8" xfId="103"/>
    <cellStyle name="Comma 8 2" xfId="104"/>
    <cellStyle name="Comma 8 2 2" xfId="429"/>
    <cellStyle name="Comma 8 3" xfId="105"/>
    <cellStyle name="Comma 8 3 2" xfId="106"/>
    <cellStyle name="Comma 8 3 2 2" xfId="433"/>
    <cellStyle name="Comma 8 3 3" xfId="431"/>
    <cellStyle name="Comma 8 4" xfId="423"/>
    <cellStyle name="Comma 9" xfId="107"/>
    <cellStyle name="Comma 9 2" xfId="108"/>
    <cellStyle name="Comma 9 2 2" xfId="436"/>
    <cellStyle name="Comma 9 3" xfId="428"/>
    <cellStyle name="Currency 2" xfId="109"/>
    <cellStyle name="Currency 3" xfId="330"/>
    <cellStyle name="Explanatory Text" xfId="220" builtinId="53" customBuiltin="1"/>
    <cellStyle name="Explanatory Text 2" xfId="110"/>
    <cellStyle name="Explanatory Text 3" xfId="331"/>
    <cellStyle name="Explanatory Text 4" xfId="489"/>
    <cellStyle name="Good" xfId="211" builtinId="26" customBuiltin="1"/>
    <cellStyle name="Good 2" xfId="111"/>
    <cellStyle name="Good 3" xfId="332"/>
    <cellStyle name="Good 4" xfId="493"/>
    <cellStyle name="Heading 1" xfId="207" builtinId="16" customBuiltin="1"/>
    <cellStyle name="Heading 1 2" xfId="112"/>
    <cellStyle name="Heading 1 3" xfId="333"/>
    <cellStyle name="Heading 1 4" xfId="480"/>
    <cellStyle name="Heading 2" xfId="208" builtinId="17" customBuiltin="1"/>
    <cellStyle name="Heading 2 2" xfId="113"/>
    <cellStyle name="Heading 2 3" xfId="334"/>
    <cellStyle name="Heading 2 4" xfId="481"/>
    <cellStyle name="Heading 3" xfId="209" builtinId="18" customBuiltin="1"/>
    <cellStyle name="Heading 3 2" xfId="114"/>
    <cellStyle name="Heading 3 3" xfId="335"/>
    <cellStyle name="Heading 3 4" xfId="482"/>
    <cellStyle name="Heading 4" xfId="210" builtinId="19" customBuiltin="1"/>
    <cellStyle name="Heading 4 2" xfId="115"/>
    <cellStyle name="Heading 4 3" xfId="336"/>
    <cellStyle name="Heading 4 4" xfId="483"/>
    <cellStyle name="Hyperlink 2" xfId="116"/>
    <cellStyle name="Hyperlink 2 2" xfId="519"/>
    <cellStyle name="Hyperlink 3" xfId="406"/>
    <cellStyle name="Input" xfId="214" builtinId="20" customBuiltin="1"/>
    <cellStyle name="Input 2" xfId="117"/>
    <cellStyle name="Input 3" xfId="337"/>
    <cellStyle name="Input 4" xfId="47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7" builtinId="24" customBuiltin="1"/>
    <cellStyle name="Linked Cell 2" xfId="125"/>
    <cellStyle name="Linked Cell 3" xfId="338"/>
    <cellStyle name="Linked Cell 4" xfId="491"/>
    <cellStyle name="Neutral" xfId="213" builtinId="28" customBuiltin="1"/>
    <cellStyle name="Neutral 2" xfId="126"/>
    <cellStyle name="Neutral 3" xfId="339"/>
    <cellStyle name="Neutral 4" xfId="487"/>
    <cellStyle name="Normal" xfId="0" builtinId="0"/>
    <cellStyle name="Normal 10" xfId="127"/>
    <cellStyle name="Normal 10 2" xfId="424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6 3" xfId="503"/>
    <cellStyle name="Normal 17" xfId="135"/>
    <cellStyle name="Normal 17 2" xfId="136"/>
    <cellStyle name="Normal 17 3" xfId="137"/>
    <cellStyle name="Normal 17 4" xfId="520"/>
    <cellStyle name="Normal 18" xfId="138"/>
    <cellStyle name="Normal 18 2" xfId="139"/>
    <cellStyle name="Normal 19" xfId="140"/>
    <cellStyle name="Normal 19 2" xfId="249"/>
    <cellStyle name="Normal 2" xfId="141"/>
    <cellStyle name="Normal 2 10" xfId="390"/>
    <cellStyle name="Normal 2 11" xfId="405"/>
    <cellStyle name="Normal 2 2" xfId="142"/>
    <cellStyle name="Normal 2 2 2" xfId="143"/>
    <cellStyle name="Normal 2 2 2 2" xfId="558"/>
    <cellStyle name="Normal 2 2 3" xfId="409"/>
    <cellStyle name="Normal 2 2 4" xfId="514"/>
    <cellStyle name="Normal 2 3" xfId="144"/>
    <cellStyle name="Normal 2 3 2" xfId="145"/>
    <cellStyle name="Normal 2 4" xfId="146"/>
    <cellStyle name="Normal 2 4 2" xfId="521"/>
    <cellStyle name="Normal 2 4 3" xfId="246"/>
    <cellStyle name="Normal 2 5" xfId="147"/>
    <cellStyle name="Normal 2 6" xfId="148"/>
    <cellStyle name="Normal 2 7" xfId="149"/>
    <cellStyle name="Normal 2 8" xfId="150"/>
    <cellStyle name="Normal 2 9" xfId="340"/>
    <cellStyle name="Normal 20" xfId="151"/>
    <cellStyle name="Normal 20 2" xfId="522"/>
    <cellStyle name="Normal 21" xfId="152"/>
    <cellStyle name="Normal 21 2" xfId="523"/>
    <cellStyle name="Normal 22" xfId="250"/>
    <cellStyle name="Normal 22 2" xfId="385"/>
    <cellStyle name="Normal 22 3" xfId="526"/>
    <cellStyle name="Normal 23" xfId="341"/>
    <cellStyle name="Normal 23 2" xfId="560"/>
    <cellStyle name="Normal 24" xfId="342"/>
    <cellStyle name="Normal 25" xfId="343"/>
    <cellStyle name="Normal 26" xfId="344"/>
    <cellStyle name="Normal 27" xfId="345"/>
    <cellStyle name="Normal 28" xfId="346"/>
    <cellStyle name="Normal 29" xfId="347"/>
    <cellStyle name="Normal 3" xfId="153"/>
    <cellStyle name="Normal 3 2" xfId="154"/>
    <cellStyle name="Normal 3 2 2" xfId="410"/>
    <cellStyle name="Normal 3 3" xfId="155"/>
    <cellStyle name="Normal 3 4" xfId="156"/>
    <cellStyle name="Normal 3 5" xfId="348"/>
    <cellStyle name="Normal 3 6" xfId="400"/>
    <cellStyle name="Normal 3_HavelvacN2axjusakN3" xfId="349"/>
    <cellStyle name="Normal 30" xfId="350"/>
    <cellStyle name="Normal 31" xfId="351"/>
    <cellStyle name="Normal 32" xfId="352"/>
    <cellStyle name="Normal 33" xfId="353"/>
    <cellStyle name="Normal 34" xfId="354"/>
    <cellStyle name="Normal 35" xfId="387"/>
    <cellStyle name="Normal 35 2" xfId="401"/>
    <cellStyle name="Normal 36" xfId="388"/>
    <cellStyle name="Normal 36 2" xfId="402"/>
    <cellStyle name="Normal 37" xfId="408"/>
    <cellStyle name="Normal 37 2" xfId="454"/>
    <cellStyle name="Normal 374" xfId="157"/>
    <cellStyle name="Normal 374 2" xfId="158"/>
    <cellStyle name="Normal 38" xfId="456"/>
    <cellStyle name="Normal 38 2" xfId="463"/>
    <cellStyle name="Normal 39" xfId="457"/>
    <cellStyle name="Normal 39 2" xfId="464"/>
    <cellStyle name="Normal 4" xfId="159"/>
    <cellStyle name="Normal 4 2" xfId="160"/>
    <cellStyle name="Normal 4 2 2" xfId="161"/>
    <cellStyle name="Normal 4 2 2 2" xfId="510"/>
    <cellStyle name="Normal 4 2 2 3" xfId="248"/>
    <cellStyle name="Normal 4 3" xfId="355"/>
    <cellStyle name="Normal 4 3 2" xfId="559"/>
    <cellStyle name="Normal 4 4" xfId="394"/>
    <cellStyle name="Normal 4 5" xfId="411"/>
    <cellStyle name="Normal 40" xfId="458"/>
    <cellStyle name="Normal 40 2" xfId="465"/>
    <cellStyle name="Normal 41" xfId="459"/>
    <cellStyle name="Normal 41 2" xfId="466"/>
    <cellStyle name="Normal 42" xfId="460"/>
    <cellStyle name="Normal 42 2" xfId="467"/>
    <cellStyle name="Normal 43" xfId="461"/>
    <cellStyle name="Normal 43 2" xfId="468"/>
    <cellStyle name="Normal 44" xfId="462"/>
    <cellStyle name="Normal 44 2" xfId="469"/>
    <cellStyle name="Normal 45" xfId="470"/>
    <cellStyle name="Normal 45 2" xfId="561"/>
    <cellStyle name="Normal 46" xfId="490"/>
    <cellStyle name="Normal 46 2" xfId="562"/>
    <cellStyle name="Normal 485" xfId="455"/>
    <cellStyle name="Normal 5" xfId="162"/>
    <cellStyle name="Normal 5 2" xfId="397"/>
    <cellStyle name="Normal 54" xfId="163"/>
    <cellStyle name="Normal 6" xfId="164"/>
    <cellStyle name="Normal 6 2" xfId="165"/>
    <cellStyle name="Normal 6 3" xfId="517"/>
    <cellStyle name="Normal 7" xfId="166"/>
    <cellStyle name="Normal 7 2" xfId="524"/>
    <cellStyle name="Normal 7 3" xfId="247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2 3" xfId="39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Note 8" xfId="356"/>
    <cellStyle name="Output" xfId="215" builtinId="21" customBuiltin="1"/>
    <cellStyle name="Output 2" xfId="184"/>
    <cellStyle name="Output 3" xfId="357"/>
    <cellStyle name="Output 4" xfId="478"/>
    <cellStyle name="Percent 2" xfId="2"/>
    <cellStyle name="Percent 2 2" xfId="185"/>
    <cellStyle name="Percent 2 3" xfId="186"/>
    <cellStyle name="Percent 2 3 2" xfId="251"/>
    <cellStyle name="Percent 2 4" xfId="391"/>
    <cellStyle name="Percent 3" xfId="187"/>
    <cellStyle name="Percent 3 2" xfId="396"/>
    <cellStyle name="Percent 3 3" xfId="515"/>
    <cellStyle name="Percent 4" xfId="188"/>
    <cellStyle name="Percent 4 2" xfId="189"/>
    <cellStyle name="Percent 4 3" xfId="516"/>
    <cellStyle name="Percent 5" xfId="190"/>
    <cellStyle name="Percent 5 2" xfId="191"/>
    <cellStyle name="Percent 6" xfId="192"/>
    <cellStyle name="Percent 6 2" xfId="525"/>
    <cellStyle name="Percent 7" xfId="358"/>
    <cellStyle name="Style 1" xfId="193"/>
    <cellStyle name="Style 1 2" xfId="194"/>
    <cellStyle name="Style 1 3" xfId="511"/>
    <cellStyle name="Title" xfId="206" builtinId="15" customBuiltin="1"/>
    <cellStyle name="Title 2" xfId="359"/>
    <cellStyle name="Title 3" xfId="486"/>
    <cellStyle name="Total" xfId="221" builtinId="25" customBuiltin="1"/>
    <cellStyle name="Total 2" xfId="195"/>
    <cellStyle name="Total 3" xfId="360"/>
    <cellStyle name="Total 4" xfId="484"/>
    <cellStyle name="Warning Text" xfId="219" builtinId="11" customBuiltin="1"/>
    <cellStyle name="Warning Text 2" xfId="196"/>
    <cellStyle name="Warning Text 3" xfId="361"/>
    <cellStyle name="Warning Text 4" xfId="492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97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98"/>
    <cellStyle name="Итог" xfId="375"/>
    <cellStyle name="Контрольная ячейка" xfId="376"/>
    <cellStyle name="Название" xfId="377"/>
    <cellStyle name="Нейтральный" xfId="378"/>
    <cellStyle name="Обычный 2" xfId="199"/>
    <cellStyle name="Обычный 3" xfId="200"/>
    <cellStyle name="Обычный 3 2" xfId="20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202"/>
    <cellStyle name="Финансовый 2 2" xfId="425"/>
    <cellStyle name="Финансовый 3" xfId="203"/>
    <cellStyle name="Финансовый 3 2" xfId="204"/>
    <cellStyle name="Финансовый 3 2 2" xfId="432"/>
    <cellStyle name="Финансовый 3 3" xfId="426"/>
    <cellStyle name="Финансовый 4" xfId="205"/>
    <cellStyle name="Финансовый 4 2" xfId="427"/>
    <cellStyle name="Хороший" xfId="3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7"/>
  <sheetViews>
    <sheetView tabSelected="1" zoomScale="106" zoomScaleNormal="106" workbookViewId="0">
      <pane xSplit="1" ySplit="4" topLeftCell="B104" activePane="bottomRight" state="frozen"/>
      <selection pane="topRight" activeCell="B1" sqref="B1"/>
      <selection pane="bottomLeft" activeCell="A5" sqref="A5"/>
      <selection pane="bottomRight" activeCell="D126" sqref="D126"/>
    </sheetView>
  </sheetViews>
  <sheetFormatPr defaultColWidth="9.140625" defaultRowHeight="16.5"/>
  <cols>
    <col min="1" max="1" width="14.85546875" style="2" customWidth="1"/>
    <col min="2" max="2" width="17.7109375" style="2" bestFit="1" customWidth="1"/>
    <col min="3" max="3" width="17.28515625" style="2" bestFit="1" customWidth="1"/>
    <col min="4" max="4" width="20.85546875" style="2" customWidth="1"/>
    <col min="5" max="6" width="20.7109375" style="2" bestFit="1" customWidth="1"/>
    <col min="7" max="7" width="25" style="2" bestFit="1" customWidth="1"/>
    <col min="8" max="8" width="10.28515625" style="2" bestFit="1" customWidth="1"/>
    <col min="9" max="9" width="16.28515625" style="2" customWidth="1"/>
    <col min="10" max="10" width="13.85546875" style="2" customWidth="1"/>
    <col min="11" max="11" width="14.28515625" style="2" bestFit="1" customWidth="1"/>
    <col min="12" max="12" width="9.140625" style="2"/>
    <col min="13" max="13" width="19.5703125" style="2" customWidth="1"/>
    <col min="14" max="14" width="9.140625" style="2"/>
    <col min="15" max="16" width="12.7109375" style="2" bestFit="1" customWidth="1"/>
    <col min="17" max="16384" width="9.140625" style="2"/>
  </cols>
  <sheetData>
    <row r="1" spans="1:26" ht="9" customHeight="1"/>
    <row r="2" spans="1:26" ht="17.25">
      <c r="A2" s="1" t="s">
        <v>18</v>
      </c>
      <c r="C2" s="3"/>
      <c r="D2" s="4"/>
      <c r="G2" s="20" t="s">
        <v>53</v>
      </c>
    </row>
    <row r="3" spans="1:26" ht="9" customHeight="1"/>
    <row r="4" spans="1:26" s="21" customFormat="1" ht="48" customHeight="1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19</v>
      </c>
      <c r="K4" s="19" t="s">
        <v>10</v>
      </c>
    </row>
    <row r="5" spans="1:26" s="21" customFormat="1" ht="16.5" customHeight="1">
      <c r="A5" s="27">
        <v>45300</v>
      </c>
      <c r="B5" s="27">
        <v>45301</v>
      </c>
      <c r="C5" s="30" t="s">
        <v>22</v>
      </c>
      <c r="D5" s="30" t="s">
        <v>11</v>
      </c>
      <c r="E5" s="7">
        <v>50000000000</v>
      </c>
      <c r="F5" s="7">
        <v>67165230000</v>
      </c>
      <c r="G5" s="7">
        <v>50000000000</v>
      </c>
      <c r="H5" s="33">
        <v>93.88</v>
      </c>
      <c r="I5" s="8">
        <v>0.109524</v>
      </c>
      <c r="J5" s="8">
        <v>0.11990000000000001</v>
      </c>
      <c r="K5" s="27">
        <v>48881</v>
      </c>
      <c r="L5" s="22"/>
      <c r="N5" s="3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21" customFormat="1" ht="16.5" customHeight="1">
      <c r="A6" s="27">
        <v>45301</v>
      </c>
      <c r="B6" s="27">
        <v>45301</v>
      </c>
      <c r="C6" s="30" t="s">
        <v>22</v>
      </c>
      <c r="D6" s="30" t="s">
        <v>20</v>
      </c>
      <c r="E6" s="35">
        <v>504900000</v>
      </c>
      <c r="F6" s="35">
        <v>504900000</v>
      </c>
      <c r="G6" s="7">
        <v>504900000</v>
      </c>
      <c r="H6" s="33">
        <v>93.88</v>
      </c>
      <c r="I6" s="8">
        <v>0.109524</v>
      </c>
      <c r="J6" s="8"/>
      <c r="K6" s="27">
        <v>48881</v>
      </c>
      <c r="L6" s="22"/>
      <c r="N6" s="34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1" customFormat="1" ht="16.5" customHeight="1">
      <c r="A7" s="27">
        <v>45306</v>
      </c>
      <c r="B7" s="27">
        <v>45307</v>
      </c>
      <c r="C7" s="30" t="s">
        <v>25</v>
      </c>
      <c r="D7" s="30" t="s">
        <v>11</v>
      </c>
      <c r="E7" s="7">
        <v>5000000000</v>
      </c>
      <c r="F7" s="7">
        <v>12163000000</v>
      </c>
      <c r="G7" s="7">
        <v>5000000000</v>
      </c>
      <c r="H7" s="33">
        <v>90.27</v>
      </c>
      <c r="I7" s="8">
        <v>0.106881</v>
      </c>
      <c r="J7" s="8">
        <v>0.109999</v>
      </c>
      <c r="K7" s="27">
        <v>45670</v>
      </c>
      <c r="L7" s="22"/>
      <c r="N7" s="3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21" customFormat="1" ht="16.5" customHeight="1">
      <c r="A8" s="27">
        <v>45307</v>
      </c>
      <c r="B8" s="27">
        <v>45307</v>
      </c>
      <c r="C8" s="30" t="s">
        <v>25</v>
      </c>
      <c r="D8" s="30" t="s">
        <v>21</v>
      </c>
      <c r="E8" s="7">
        <v>1000000000</v>
      </c>
      <c r="F8" s="7">
        <v>860000000</v>
      </c>
      <c r="G8" s="7">
        <v>860000000</v>
      </c>
      <c r="H8" s="33">
        <v>90.27</v>
      </c>
      <c r="I8" s="8">
        <v>0.106881</v>
      </c>
      <c r="J8" s="8"/>
      <c r="K8" s="27">
        <v>45670</v>
      </c>
      <c r="L8" s="22"/>
      <c r="N8" s="3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21" customFormat="1" ht="16.5" customHeight="1">
      <c r="A9" s="27">
        <v>45307</v>
      </c>
      <c r="B9" s="27">
        <v>45307</v>
      </c>
      <c r="C9" s="30" t="s">
        <v>25</v>
      </c>
      <c r="D9" s="30" t="s">
        <v>20</v>
      </c>
      <c r="E9" s="35">
        <v>235122000</v>
      </c>
      <c r="F9" s="35">
        <v>235122000</v>
      </c>
      <c r="G9" s="7">
        <v>235122000</v>
      </c>
      <c r="H9" s="33">
        <v>90.27</v>
      </c>
      <c r="I9" s="8">
        <v>0.106881</v>
      </c>
      <c r="J9" s="8"/>
      <c r="K9" s="27">
        <v>45670</v>
      </c>
      <c r="L9" s="22"/>
      <c r="N9" s="3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1" customFormat="1" ht="16.5" customHeight="1">
      <c r="A10" s="27">
        <v>45313</v>
      </c>
      <c r="B10" s="27">
        <v>45314</v>
      </c>
      <c r="C10" s="30" t="s">
        <v>24</v>
      </c>
      <c r="D10" s="30" t="s">
        <v>11</v>
      </c>
      <c r="E10" s="7">
        <v>5000000000</v>
      </c>
      <c r="F10" s="7">
        <v>8880460000</v>
      </c>
      <c r="G10" s="7">
        <v>5000000000</v>
      </c>
      <c r="H10" s="33">
        <v>92.27</v>
      </c>
      <c r="I10" s="8">
        <v>0.10552599999999999</v>
      </c>
      <c r="J10" s="8">
        <v>0.10979899999999999</v>
      </c>
      <c r="K10" s="27">
        <v>45600</v>
      </c>
      <c r="L10" s="22"/>
      <c r="N10" s="3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1" customFormat="1" ht="16.5" customHeight="1">
      <c r="A11" s="27">
        <v>45314</v>
      </c>
      <c r="B11" s="27">
        <v>45314</v>
      </c>
      <c r="C11" s="30" t="s">
        <v>24</v>
      </c>
      <c r="D11" s="30" t="s">
        <v>20</v>
      </c>
      <c r="E11" s="35">
        <v>101122000</v>
      </c>
      <c r="F11" s="35">
        <v>101122000</v>
      </c>
      <c r="G11" s="7">
        <v>101122000</v>
      </c>
      <c r="H11" s="33">
        <v>92.27</v>
      </c>
      <c r="I11" s="8">
        <v>0.10552599999999999</v>
      </c>
      <c r="J11" s="8"/>
      <c r="K11" s="27">
        <v>45600</v>
      </c>
      <c r="L11" s="22"/>
      <c r="N11" s="3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21" customFormat="1" ht="16.5" customHeight="1">
      <c r="A12" s="27">
        <v>45320</v>
      </c>
      <c r="B12" s="27">
        <v>45321</v>
      </c>
      <c r="C12" s="30" t="s">
        <v>23</v>
      </c>
      <c r="D12" s="30" t="s">
        <v>11</v>
      </c>
      <c r="E12" s="35">
        <v>3000000000</v>
      </c>
      <c r="F12" s="35">
        <v>4870980000</v>
      </c>
      <c r="G12" s="7">
        <v>3000000000</v>
      </c>
      <c r="H12" s="33">
        <v>94.66</v>
      </c>
      <c r="I12" s="8">
        <v>0.104101</v>
      </c>
      <c r="J12" s="8">
        <v>0.10979899999999999</v>
      </c>
      <c r="K12" s="27">
        <v>45516</v>
      </c>
      <c r="L12" s="22"/>
      <c r="N12" s="34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1" customFormat="1" ht="16.5" customHeight="1">
      <c r="A13" s="27">
        <v>45321</v>
      </c>
      <c r="B13" s="27">
        <v>45321</v>
      </c>
      <c r="C13" s="30" t="s">
        <v>23</v>
      </c>
      <c r="D13" s="30" t="s">
        <v>20</v>
      </c>
      <c r="E13" s="35">
        <v>50643000</v>
      </c>
      <c r="F13" s="35">
        <v>50643000</v>
      </c>
      <c r="G13" s="35">
        <v>50643000</v>
      </c>
      <c r="H13" s="33">
        <v>94.66</v>
      </c>
      <c r="I13" s="8">
        <v>0.104101</v>
      </c>
      <c r="J13" s="8"/>
      <c r="K13" s="27">
        <v>45516</v>
      </c>
      <c r="L13" s="22"/>
      <c r="N13" s="34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1" customFormat="1" ht="16.5" customHeight="1">
      <c r="A14" s="31">
        <v>45327</v>
      </c>
      <c r="B14" s="31">
        <v>45328</v>
      </c>
      <c r="C14" s="32" t="s">
        <v>28</v>
      </c>
      <c r="D14" s="30" t="s">
        <v>11</v>
      </c>
      <c r="E14" s="35">
        <v>5000000000</v>
      </c>
      <c r="F14" s="35">
        <v>18765201000</v>
      </c>
      <c r="G14" s="35">
        <v>5000000000</v>
      </c>
      <c r="H14" s="33">
        <v>90.64</v>
      </c>
      <c r="I14" s="8">
        <v>0.102426</v>
      </c>
      <c r="J14" s="8">
        <v>0.103101</v>
      </c>
      <c r="K14" s="27">
        <v>45691</v>
      </c>
      <c r="L14" s="22"/>
      <c r="N14" s="34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21" customFormat="1" ht="16.5" customHeight="1">
      <c r="A15" s="31">
        <v>45328</v>
      </c>
      <c r="B15" s="31">
        <v>45328</v>
      </c>
      <c r="C15" s="32" t="s">
        <v>28</v>
      </c>
      <c r="D15" s="30" t="s">
        <v>21</v>
      </c>
      <c r="E15" s="35">
        <v>1000000000</v>
      </c>
      <c r="F15" s="35">
        <v>1000000000</v>
      </c>
      <c r="G15" s="35">
        <v>1000000000</v>
      </c>
      <c r="H15" s="33">
        <v>90.64</v>
      </c>
      <c r="I15" s="8">
        <v>0.102426</v>
      </c>
      <c r="J15" s="8"/>
      <c r="K15" s="27">
        <v>45691</v>
      </c>
      <c r="L15" s="22"/>
      <c r="N15" s="34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1" customFormat="1" ht="16.5" customHeight="1">
      <c r="A16" s="31">
        <v>45328</v>
      </c>
      <c r="B16" s="31">
        <v>45328</v>
      </c>
      <c r="C16" s="32" t="s">
        <v>28</v>
      </c>
      <c r="D16" s="30" t="s">
        <v>20</v>
      </c>
      <c r="E16" s="35">
        <v>103138000</v>
      </c>
      <c r="F16" s="35">
        <v>103138000</v>
      </c>
      <c r="G16" s="35">
        <v>103138000</v>
      </c>
      <c r="H16" s="33">
        <v>90.64</v>
      </c>
      <c r="I16" s="8">
        <v>0.102426</v>
      </c>
      <c r="J16" s="8"/>
      <c r="K16" s="27">
        <v>45691</v>
      </c>
      <c r="L16" s="22"/>
      <c r="N16" s="34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1" customFormat="1" ht="16.5" customHeight="1">
      <c r="A17" s="31">
        <v>45335</v>
      </c>
      <c r="B17" s="31">
        <v>45336</v>
      </c>
      <c r="C17" s="32" t="s">
        <v>29</v>
      </c>
      <c r="D17" s="30" t="s">
        <v>11</v>
      </c>
      <c r="E17" s="35">
        <v>30000000000</v>
      </c>
      <c r="F17" s="35">
        <v>82674520000</v>
      </c>
      <c r="G17" s="35">
        <v>30000000000</v>
      </c>
      <c r="H17" s="33">
        <v>99.33</v>
      </c>
      <c r="I17" s="8">
        <v>0.102559</v>
      </c>
      <c r="J17" s="8">
        <v>0.10528999999999999</v>
      </c>
      <c r="K17" s="27">
        <v>46872</v>
      </c>
      <c r="L17" s="22"/>
      <c r="N17" s="34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21" customFormat="1" ht="16.5" customHeight="1">
      <c r="A18" s="31">
        <v>45336</v>
      </c>
      <c r="B18" s="31">
        <v>45336</v>
      </c>
      <c r="C18" s="32" t="s">
        <v>29</v>
      </c>
      <c r="D18" s="30" t="s">
        <v>21</v>
      </c>
      <c r="E18" s="35">
        <v>6000000000</v>
      </c>
      <c r="F18" s="35">
        <v>5873400000</v>
      </c>
      <c r="G18" s="35">
        <v>5873400000</v>
      </c>
      <c r="H18" s="33">
        <v>99.33</v>
      </c>
      <c r="I18" s="8">
        <v>0.102559</v>
      </c>
      <c r="J18" s="8"/>
      <c r="K18" s="27">
        <v>46872</v>
      </c>
      <c r="L18" s="22"/>
      <c r="N18" s="34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1" customFormat="1" ht="16.5" customHeight="1">
      <c r="A19" s="31">
        <v>45336</v>
      </c>
      <c r="B19" s="31">
        <v>45336</v>
      </c>
      <c r="C19" s="32" t="s">
        <v>29</v>
      </c>
      <c r="D19" s="30" t="s">
        <v>20</v>
      </c>
      <c r="E19" s="35">
        <v>9235000</v>
      </c>
      <c r="F19" s="35">
        <v>9235000</v>
      </c>
      <c r="G19" s="35">
        <v>9235000</v>
      </c>
      <c r="H19" s="33">
        <v>99.33</v>
      </c>
      <c r="I19" s="8">
        <v>0.102559</v>
      </c>
      <c r="J19" s="8"/>
      <c r="K19" s="27">
        <v>46872</v>
      </c>
      <c r="L19" s="22"/>
      <c r="N19" s="34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1" customFormat="1" ht="16.5" customHeight="1">
      <c r="A20" s="31">
        <v>45341</v>
      </c>
      <c r="B20" s="31">
        <v>45342</v>
      </c>
      <c r="C20" s="32" t="s">
        <v>30</v>
      </c>
      <c r="D20" s="30" t="s">
        <v>11</v>
      </c>
      <c r="E20" s="35">
        <v>5000000000</v>
      </c>
      <c r="F20" s="35">
        <v>15458100000</v>
      </c>
      <c r="G20" s="35">
        <v>5000000000</v>
      </c>
      <c r="H20" s="33">
        <v>92.73</v>
      </c>
      <c r="I20" s="8">
        <v>9.8751000000000005E-2</v>
      </c>
      <c r="J20" s="8">
        <v>9.9780999999999995E-2</v>
      </c>
      <c r="K20" s="27">
        <v>45628</v>
      </c>
      <c r="L20" s="22"/>
      <c r="N20" s="34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1" customFormat="1" ht="16.5" customHeight="1">
      <c r="A21" s="31">
        <v>45342</v>
      </c>
      <c r="B21" s="31">
        <v>45342</v>
      </c>
      <c r="C21" s="32" t="s">
        <v>30</v>
      </c>
      <c r="D21" s="30" t="s">
        <v>20</v>
      </c>
      <c r="E21" s="35">
        <v>9685000</v>
      </c>
      <c r="F21" s="35">
        <v>9685000</v>
      </c>
      <c r="G21" s="35">
        <v>9685000</v>
      </c>
      <c r="H21" s="33">
        <v>92.73</v>
      </c>
      <c r="I21" s="8">
        <v>9.8751000000000005E-2</v>
      </c>
      <c r="J21" s="8"/>
      <c r="K21" s="27">
        <v>45628</v>
      </c>
      <c r="L21" s="22"/>
      <c r="N21" s="34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21" customFormat="1" ht="16.5" customHeight="1">
      <c r="A22" s="31">
        <v>45348</v>
      </c>
      <c r="B22" s="31">
        <v>45349</v>
      </c>
      <c r="C22" s="32" t="s">
        <v>31</v>
      </c>
      <c r="D22" s="30" t="s">
        <v>11</v>
      </c>
      <c r="E22" s="35">
        <v>3000000000</v>
      </c>
      <c r="F22" s="35">
        <v>6737000000</v>
      </c>
      <c r="G22" s="35">
        <v>3000000000</v>
      </c>
      <c r="H22" s="33">
        <v>97.43</v>
      </c>
      <c r="I22" s="8">
        <v>9.7979999999999998E-2</v>
      </c>
      <c r="J22" s="8">
        <v>9.8597000000000004E-2</v>
      </c>
      <c r="K22" s="27">
        <v>45446</v>
      </c>
      <c r="L22" s="22"/>
      <c r="N22" s="34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21" customFormat="1" ht="16.5" customHeight="1">
      <c r="A23" s="31">
        <v>45349</v>
      </c>
      <c r="B23" s="31">
        <v>45349</v>
      </c>
      <c r="C23" s="32" t="s">
        <v>31</v>
      </c>
      <c r="D23" s="30" t="s">
        <v>20</v>
      </c>
      <c r="E23" s="35">
        <v>60960000</v>
      </c>
      <c r="F23" s="35">
        <v>60960000</v>
      </c>
      <c r="G23" s="35">
        <v>60960000</v>
      </c>
      <c r="H23" s="33">
        <v>97.43</v>
      </c>
      <c r="I23" s="8">
        <v>9.7979999999999998E-2</v>
      </c>
      <c r="J23" s="8"/>
      <c r="K23" s="27">
        <v>45446</v>
      </c>
      <c r="L23" s="22"/>
      <c r="N23" s="34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21" customFormat="1" ht="16.5" customHeight="1">
      <c r="A24" s="31">
        <v>45355</v>
      </c>
      <c r="B24" s="31">
        <v>45356</v>
      </c>
      <c r="C24" s="32" t="s">
        <v>32</v>
      </c>
      <c r="D24" s="30" t="s">
        <v>11</v>
      </c>
      <c r="E24" s="35">
        <v>5000000000</v>
      </c>
      <c r="F24" s="35">
        <v>14925200000</v>
      </c>
      <c r="G24" s="35">
        <v>5000000000</v>
      </c>
      <c r="H24" s="33">
        <v>91.02</v>
      </c>
      <c r="I24" s="8">
        <v>9.7875000000000004E-2</v>
      </c>
      <c r="J24" s="8">
        <v>9.7901000000000002E-2</v>
      </c>
      <c r="K24" s="27">
        <v>45719</v>
      </c>
      <c r="L24" s="22"/>
      <c r="N24" s="34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21" customFormat="1" ht="16.5" customHeight="1">
      <c r="A25" s="31">
        <v>45356</v>
      </c>
      <c r="B25" s="31">
        <v>45356</v>
      </c>
      <c r="C25" s="32" t="s">
        <v>32</v>
      </c>
      <c r="D25" s="30" t="s">
        <v>21</v>
      </c>
      <c r="E25" s="35">
        <v>1000000000</v>
      </c>
      <c r="F25" s="35">
        <v>1000000000</v>
      </c>
      <c r="G25" s="35">
        <v>1000000000</v>
      </c>
      <c r="H25" s="33">
        <v>91.02</v>
      </c>
      <c r="I25" s="8">
        <v>9.7875000000000004E-2</v>
      </c>
      <c r="J25" s="8"/>
      <c r="K25" s="27">
        <v>45719</v>
      </c>
      <c r="L25" s="22"/>
      <c r="N25" s="34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21" customFormat="1" ht="16.5" customHeight="1">
      <c r="A26" s="31">
        <v>45356</v>
      </c>
      <c r="B26" s="31">
        <v>45356</v>
      </c>
      <c r="C26" s="32" t="s">
        <v>32</v>
      </c>
      <c r="D26" s="30" t="s">
        <v>20</v>
      </c>
      <c r="E26" s="35">
        <v>38240000</v>
      </c>
      <c r="F26" s="35">
        <v>38240000</v>
      </c>
      <c r="G26" s="35">
        <v>38240000</v>
      </c>
      <c r="H26" s="33">
        <v>91.02</v>
      </c>
      <c r="I26" s="8">
        <v>9.7875000000000004E-2</v>
      </c>
      <c r="J26" s="8"/>
      <c r="K26" s="27">
        <v>45719</v>
      </c>
      <c r="L26" s="22"/>
      <c r="N26" s="34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21" customFormat="1" ht="16.5" customHeight="1">
      <c r="A27" s="31">
        <v>45363</v>
      </c>
      <c r="B27" s="31">
        <v>45364</v>
      </c>
      <c r="C27" s="32" t="s">
        <v>33</v>
      </c>
      <c r="D27" s="30" t="s">
        <v>11</v>
      </c>
      <c r="E27" s="35">
        <v>30000000000</v>
      </c>
      <c r="F27" s="35">
        <v>49403100000</v>
      </c>
      <c r="G27" s="35">
        <v>30000000000</v>
      </c>
      <c r="H27" s="33">
        <v>101.73</v>
      </c>
      <c r="I27" s="8">
        <v>9.8507999999999998E-2</v>
      </c>
      <c r="J27" s="8">
        <v>9.9900000000000003E-2</v>
      </c>
      <c r="K27" s="27">
        <v>46141</v>
      </c>
      <c r="L27" s="22"/>
      <c r="N27" s="34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21" customFormat="1" ht="16.5" customHeight="1">
      <c r="A28" s="31">
        <v>45364</v>
      </c>
      <c r="B28" s="31">
        <v>45364</v>
      </c>
      <c r="C28" s="32" t="s">
        <v>33</v>
      </c>
      <c r="D28" s="30" t="s">
        <v>21</v>
      </c>
      <c r="E28" s="35">
        <v>6000000000</v>
      </c>
      <c r="F28" s="35">
        <v>5840800000</v>
      </c>
      <c r="G28" s="35">
        <v>5840800000</v>
      </c>
      <c r="H28" s="33">
        <v>101.73</v>
      </c>
      <c r="I28" s="8">
        <v>9.8507999999999998E-2</v>
      </c>
      <c r="J28" s="8"/>
      <c r="K28" s="27">
        <v>46141</v>
      </c>
      <c r="L28" s="22"/>
      <c r="N28" s="34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21" customFormat="1" ht="16.5" customHeight="1">
      <c r="A29" s="31">
        <v>45364</v>
      </c>
      <c r="B29" s="31">
        <v>45364</v>
      </c>
      <c r="C29" s="32" t="s">
        <v>33</v>
      </c>
      <c r="D29" s="30" t="s">
        <v>20</v>
      </c>
      <c r="E29" s="35">
        <v>2000000</v>
      </c>
      <c r="F29" s="35">
        <v>2000000</v>
      </c>
      <c r="G29" s="35">
        <v>2000000</v>
      </c>
      <c r="H29" s="33">
        <v>101.73</v>
      </c>
      <c r="I29" s="8">
        <v>9.8507999999999998E-2</v>
      </c>
      <c r="J29" s="8"/>
      <c r="K29" s="27">
        <v>46141</v>
      </c>
      <c r="L29" s="22"/>
      <c r="N29" s="34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21" customFormat="1" ht="16.5" customHeight="1">
      <c r="A30" s="31">
        <v>45369</v>
      </c>
      <c r="B30" s="31">
        <v>45370</v>
      </c>
      <c r="C30" s="32" t="s">
        <v>25</v>
      </c>
      <c r="D30" s="30" t="s">
        <v>11</v>
      </c>
      <c r="E30" s="35">
        <v>5000000000</v>
      </c>
      <c r="F30" s="35">
        <v>12700000000</v>
      </c>
      <c r="G30" s="35">
        <v>5000000000</v>
      </c>
      <c r="H30" s="33">
        <v>92.66</v>
      </c>
      <c r="I30" s="8">
        <v>9.5023999999999997E-2</v>
      </c>
      <c r="J30" s="8">
        <v>9.6799999999999997E-2</v>
      </c>
      <c r="K30" s="27">
        <v>45670</v>
      </c>
      <c r="L30" s="22"/>
      <c r="N30" s="34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21" customFormat="1" ht="16.5" customHeight="1">
      <c r="A31" s="31">
        <v>45370</v>
      </c>
      <c r="B31" s="31">
        <v>45370</v>
      </c>
      <c r="C31" s="32" t="s">
        <v>25</v>
      </c>
      <c r="D31" s="30" t="s">
        <v>21</v>
      </c>
      <c r="E31" s="35">
        <v>1000000000</v>
      </c>
      <c r="F31" s="35">
        <v>670000000</v>
      </c>
      <c r="G31" s="35">
        <v>670000000</v>
      </c>
      <c r="H31" s="33">
        <v>92.66</v>
      </c>
      <c r="I31" s="8">
        <v>9.5023999999999997E-2</v>
      </c>
      <c r="J31" s="8"/>
      <c r="K31" s="27">
        <v>45670</v>
      </c>
      <c r="L31" s="22"/>
      <c r="N31" s="34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21" customFormat="1" ht="16.5" customHeight="1">
      <c r="A32" s="31">
        <v>45370</v>
      </c>
      <c r="B32" s="31">
        <v>45370</v>
      </c>
      <c r="C32" s="32" t="s">
        <v>34</v>
      </c>
      <c r="D32" s="30" t="s">
        <v>20</v>
      </c>
      <c r="E32" s="35">
        <v>252874000</v>
      </c>
      <c r="F32" s="35">
        <v>252874000</v>
      </c>
      <c r="G32" s="35">
        <v>252874000</v>
      </c>
      <c r="H32" s="33">
        <v>92.66</v>
      </c>
      <c r="I32" s="8">
        <v>9.5023999999999997E-2</v>
      </c>
      <c r="J32" s="8"/>
      <c r="K32" s="27">
        <v>45670</v>
      </c>
      <c r="L32" s="22"/>
      <c r="N32" s="34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21" customFormat="1" ht="16.5" customHeight="1">
      <c r="A33" s="31">
        <v>45376</v>
      </c>
      <c r="B33" s="31">
        <v>45377</v>
      </c>
      <c r="C33" s="32" t="s">
        <v>35</v>
      </c>
      <c r="D33" s="30" t="s">
        <v>11</v>
      </c>
      <c r="E33" s="35">
        <v>3000000000</v>
      </c>
      <c r="F33" s="35">
        <v>12079200000</v>
      </c>
      <c r="G33" s="35">
        <v>3000000000</v>
      </c>
      <c r="H33" s="33">
        <v>95.39</v>
      </c>
      <c r="I33" s="8">
        <v>9.2580999999999997E-2</v>
      </c>
      <c r="J33" s="8">
        <v>9.2989000000000002E-2</v>
      </c>
      <c r="K33" s="27">
        <v>45565</v>
      </c>
      <c r="L33" s="22"/>
      <c r="N33" s="34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21" customFormat="1" ht="16.5" customHeight="1">
      <c r="A34" s="31">
        <v>45377</v>
      </c>
      <c r="B34" s="31">
        <v>45377</v>
      </c>
      <c r="C34" s="32" t="s">
        <v>35</v>
      </c>
      <c r="D34" s="30" t="s">
        <v>20</v>
      </c>
      <c r="E34" s="35">
        <v>21300000</v>
      </c>
      <c r="F34" s="35">
        <v>21300000</v>
      </c>
      <c r="G34" s="35">
        <v>21300000</v>
      </c>
      <c r="H34" s="33">
        <v>95.39</v>
      </c>
      <c r="I34" s="8">
        <v>9.2580999999999997E-2</v>
      </c>
      <c r="J34" s="8"/>
      <c r="K34" s="27">
        <v>45565</v>
      </c>
      <c r="L34" s="22"/>
      <c r="N34" s="34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21" customFormat="1" ht="16.5" customHeight="1">
      <c r="A35" s="31">
        <v>45383</v>
      </c>
      <c r="B35" s="31">
        <v>45384</v>
      </c>
      <c r="C35" s="32" t="s">
        <v>36</v>
      </c>
      <c r="D35" s="30" t="s">
        <v>11</v>
      </c>
      <c r="E35" s="35">
        <v>5000000000</v>
      </c>
      <c r="F35" s="35">
        <v>6571000000</v>
      </c>
      <c r="G35" s="35">
        <v>5000000000</v>
      </c>
      <c r="H35" s="33">
        <v>91.16</v>
      </c>
      <c r="I35" s="8">
        <v>9.6192E-2</v>
      </c>
      <c r="J35" s="8">
        <v>9.7500000000000003E-2</v>
      </c>
      <c r="K35" s="27">
        <v>45747</v>
      </c>
      <c r="L35" s="22"/>
      <c r="N35" s="34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21" customFormat="1" ht="16.5" customHeight="1">
      <c r="A36" s="31">
        <v>45384</v>
      </c>
      <c r="B36" s="31">
        <v>45384</v>
      </c>
      <c r="C36" s="32" t="s">
        <v>36</v>
      </c>
      <c r="D36" s="30" t="s">
        <v>20</v>
      </c>
      <c r="E36" s="35">
        <v>108493000</v>
      </c>
      <c r="F36" s="35">
        <v>108493000</v>
      </c>
      <c r="G36" s="35">
        <v>108493000</v>
      </c>
      <c r="H36" s="33">
        <v>91.16</v>
      </c>
      <c r="I36" s="8">
        <v>9.6192E-2</v>
      </c>
      <c r="J36" s="8"/>
      <c r="K36" s="27">
        <v>45747</v>
      </c>
      <c r="L36" s="22"/>
      <c r="N36" s="34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21" customFormat="1" ht="16.5" customHeight="1">
      <c r="A37" s="31">
        <v>45391</v>
      </c>
      <c r="B37" s="31">
        <v>45392</v>
      </c>
      <c r="C37" s="32" t="s">
        <v>37</v>
      </c>
      <c r="D37" s="30" t="s">
        <v>11</v>
      </c>
      <c r="E37" s="35">
        <v>30000000000</v>
      </c>
      <c r="F37" s="35">
        <v>23353600000</v>
      </c>
      <c r="G37" s="35">
        <v>1420000000</v>
      </c>
      <c r="H37" s="33">
        <v>102.17</v>
      </c>
      <c r="I37" s="8">
        <v>9.9830000000000002E-2</v>
      </c>
      <c r="J37" s="8">
        <v>9.9989999999999996E-2</v>
      </c>
      <c r="K37" s="27">
        <v>55821</v>
      </c>
      <c r="L37" s="22"/>
      <c r="N37" s="34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21" customFormat="1" ht="16.5" customHeight="1">
      <c r="A38" s="31">
        <v>45392</v>
      </c>
      <c r="B38" s="31">
        <v>45392</v>
      </c>
      <c r="C38" s="32" t="s">
        <v>37</v>
      </c>
      <c r="D38" s="30" t="s">
        <v>20</v>
      </c>
      <c r="E38" s="35">
        <v>3940000</v>
      </c>
      <c r="F38" s="35">
        <v>3940000</v>
      </c>
      <c r="G38" s="35">
        <v>3940000</v>
      </c>
      <c r="H38" s="33">
        <v>102.17</v>
      </c>
      <c r="I38" s="8">
        <v>9.9830000000000002E-2</v>
      </c>
      <c r="J38" s="8"/>
      <c r="K38" s="27">
        <v>55821</v>
      </c>
      <c r="L38" s="22"/>
      <c r="N38" s="34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s="21" customFormat="1" ht="16.5" customHeight="1">
      <c r="A39" s="31">
        <v>45397</v>
      </c>
      <c r="B39" s="31">
        <v>45398</v>
      </c>
      <c r="C39" s="32" t="s">
        <v>28</v>
      </c>
      <c r="D39" s="30" t="s">
        <v>11</v>
      </c>
      <c r="E39" s="35">
        <v>5000000000</v>
      </c>
      <c r="F39" s="35">
        <v>9517000000</v>
      </c>
      <c r="G39" s="35">
        <v>5000000000</v>
      </c>
      <c r="H39" s="33">
        <v>92.85</v>
      </c>
      <c r="I39" s="8">
        <v>9.4581999999999999E-2</v>
      </c>
      <c r="J39" s="8">
        <v>9.5594999999999999E-2</v>
      </c>
      <c r="K39" s="27">
        <v>45691</v>
      </c>
      <c r="L39" s="22"/>
      <c r="N39" s="34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s="21" customFormat="1" ht="16.5" customHeight="1">
      <c r="A40" s="31">
        <v>45398</v>
      </c>
      <c r="B40" s="31">
        <v>45398</v>
      </c>
      <c r="C40" s="32" t="s">
        <v>28</v>
      </c>
      <c r="D40" s="30" t="s">
        <v>20</v>
      </c>
      <c r="E40" s="35">
        <v>6000000</v>
      </c>
      <c r="F40" s="35">
        <v>6000000</v>
      </c>
      <c r="G40" s="35">
        <v>6000000</v>
      </c>
      <c r="H40" s="33">
        <v>92.85</v>
      </c>
      <c r="I40" s="8">
        <v>9.4581999999999999E-2</v>
      </c>
      <c r="J40" s="8"/>
      <c r="K40" s="27">
        <v>45691</v>
      </c>
      <c r="L40" s="22"/>
      <c r="N40" s="34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s="21" customFormat="1" ht="16.5" customHeight="1">
      <c r="A41" s="31">
        <v>45404</v>
      </c>
      <c r="B41" s="31">
        <v>45405</v>
      </c>
      <c r="C41" s="32" t="s">
        <v>38</v>
      </c>
      <c r="D41" s="30" t="s">
        <v>11</v>
      </c>
      <c r="E41" s="35">
        <v>3000000000</v>
      </c>
      <c r="F41" s="35">
        <v>5908340000</v>
      </c>
      <c r="G41" s="35">
        <v>3000000000</v>
      </c>
      <c r="H41" s="33">
        <v>96.73</v>
      </c>
      <c r="I41" s="8">
        <v>9.2248999999999998E-2</v>
      </c>
      <c r="J41" s="8">
        <v>9.35E-2</v>
      </c>
      <c r="K41" s="27">
        <v>45537</v>
      </c>
      <c r="L41" s="22"/>
      <c r="N41" s="34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s="21" customFormat="1" ht="16.5" customHeight="1">
      <c r="A42" s="31">
        <v>45405</v>
      </c>
      <c r="B42" s="31">
        <v>45405</v>
      </c>
      <c r="C42" s="32" t="s">
        <v>38</v>
      </c>
      <c r="D42" s="30" t="s">
        <v>20</v>
      </c>
      <c r="E42" s="35">
        <v>32240000</v>
      </c>
      <c r="F42" s="35">
        <v>32240000</v>
      </c>
      <c r="G42" s="35">
        <v>32240000</v>
      </c>
      <c r="H42" s="33">
        <v>96.73</v>
      </c>
      <c r="I42" s="8">
        <v>9.2248999999999998E-2</v>
      </c>
      <c r="J42" s="8"/>
      <c r="K42" s="27">
        <v>45537</v>
      </c>
      <c r="L42" s="22"/>
      <c r="N42" s="34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s="21" customFormat="1" ht="16.5" customHeight="1">
      <c r="A43" s="31">
        <v>45411</v>
      </c>
      <c r="B43" s="31">
        <v>45412</v>
      </c>
      <c r="C43" s="32" t="s">
        <v>33</v>
      </c>
      <c r="D43" s="30" t="s">
        <v>11</v>
      </c>
      <c r="E43" s="35">
        <v>15000000000</v>
      </c>
      <c r="F43" s="35">
        <v>17941280000</v>
      </c>
      <c r="G43" s="35">
        <v>15000000000</v>
      </c>
      <c r="H43" s="33">
        <v>98.43</v>
      </c>
      <c r="I43" s="8">
        <v>9.8973000000000005E-2</v>
      </c>
      <c r="J43" s="8">
        <v>9.9900000000000003E-2</v>
      </c>
      <c r="K43" s="27">
        <v>46141</v>
      </c>
      <c r="L43" s="22"/>
      <c r="N43" s="34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s="21" customFormat="1" ht="16.5" customHeight="1">
      <c r="A44" s="31">
        <v>45412</v>
      </c>
      <c r="B44" s="31">
        <v>45412</v>
      </c>
      <c r="C44" s="32" t="s">
        <v>33</v>
      </c>
      <c r="D44" s="30" t="s">
        <v>21</v>
      </c>
      <c r="E44" s="35">
        <v>3000000000</v>
      </c>
      <c r="F44" s="35">
        <v>2785744000</v>
      </c>
      <c r="G44" s="35">
        <v>2785744000</v>
      </c>
      <c r="H44" s="33">
        <v>98.43</v>
      </c>
      <c r="I44" s="8">
        <v>9.8973000000000005E-2</v>
      </c>
      <c r="J44" s="8"/>
      <c r="K44" s="27">
        <v>46141</v>
      </c>
      <c r="L44" s="22"/>
      <c r="N44" s="34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s="21" customFormat="1" ht="16.5" customHeight="1">
      <c r="A45" s="31">
        <v>45412</v>
      </c>
      <c r="B45" s="31">
        <v>45412</v>
      </c>
      <c r="C45" s="32" t="s">
        <v>33</v>
      </c>
      <c r="D45" s="30" t="s">
        <v>20</v>
      </c>
      <c r="E45" s="35">
        <v>885000</v>
      </c>
      <c r="F45" s="35">
        <v>885000</v>
      </c>
      <c r="G45" s="35">
        <v>885000</v>
      </c>
      <c r="H45" s="33">
        <v>98.43</v>
      </c>
      <c r="I45" s="8">
        <v>9.8973000000000005E-2</v>
      </c>
      <c r="J45" s="8"/>
      <c r="K45" s="27">
        <v>46141</v>
      </c>
      <c r="L45" s="22"/>
      <c r="N45" s="34"/>
      <c r="O45" s="34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s="21" customFormat="1" ht="16.5" customHeight="1">
      <c r="A46" s="31">
        <v>45411</v>
      </c>
      <c r="B46" s="31">
        <v>45412</v>
      </c>
      <c r="C46" s="32" t="s">
        <v>29</v>
      </c>
      <c r="D46" s="30" t="s">
        <v>11</v>
      </c>
      <c r="E46" s="35">
        <v>20000000000</v>
      </c>
      <c r="F46" s="35">
        <v>27786500000</v>
      </c>
      <c r="G46" s="35">
        <v>20000000000</v>
      </c>
      <c r="H46" s="33">
        <v>97.83</v>
      </c>
      <c r="I46" s="8">
        <v>9.9293999999999993E-2</v>
      </c>
      <c r="J46" s="8">
        <v>9.9898000000000001E-2</v>
      </c>
      <c r="K46" s="27">
        <v>46872</v>
      </c>
      <c r="L46" s="22"/>
      <c r="N46" s="34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s="21" customFormat="1" ht="16.5" customHeight="1">
      <c r="A47" s="31">
        <v>45412</v>
      </c>
      <c r="B47" s="31">
        <v>45412</v>
      </c>
      <c r="C47" s="32" t="s">
        <v>29</v>
      </c>
      <c r="D47" s="30" t="s">
        <v>21</v>
      </c>
      <c r="E47" s="35">
        <v>4000000000</v>
      </c>
      <c r="F47" s="35">
        <v>3960000000</v>
      </c>
      <c r="G47" s="35">
        <v>3960000000</v>
      </c>
      <c r="H47" s="33">
        <v>97.83</v>
      </c>
      <c r="I47" s="8">
        <v>9.9293999999999993E-2</v>
      </c>
      <c r="J47" s="8"/>
      <c r="K47" s="27">
        <v>46872</v>
      </c>
      <c r="L47" s="22"/>
      <c r="N47" s="34"/>
      <c r="O47" s="34"/>
      <c r="P47" s="34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s="21" customFormat="1" ht="16.5" customHeight="1">
      <c r="A48" s="31">
        <v>45412</v>
      </c>
      <c r="B48" s="31">
        <v>45412</v>
      </c>
      <c r="C48" s="32" t="s">
        <v>29</v>
      </c>
      <c r="D48" s="30" t="s">
        <v>20</v>
      </c>
      <c r="E48" s="35">
        <v>1000000</v>
      </c>
      <c r="F48" s="35">
        <v>1000000</v>
      </c>
      <c r="G48" s="35">
        <v>1000000</v>
      </c>
      <c r="H48" s="33">
        <v>97.83</v>
      </c>
      <c r="I48" s="8">
        <v>9.9293999999999993E-2</v>
      </c>
      <c r="J48" s="8"/>
      <c r="K48" s="27">
        <v>46872</v>
      </c>
      <c r="L48" s="22"/>
      <c r="N48" s="34"/>
      <c r="O48" s="34"/>
      <c r="P48" s="34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s="21" customFormat="1" ht="16.5" customHeight="1">
      <c r="A49" s="31">
        <v>45411</v>
      </c>
      <c r="B49" s="31">
        <v>45412</v>
      </c>
      <c r="C49" s="32" t="s">
        <v>27</v>
      </c>
      <c r="D49" s="30" t="s">
        <v>11</v>
      </c>
      <c r="E49" s="35">
        <v>25000000000</v>
      </c>
      <c r="F49" s="35">
        <v>28786120000</v>
      </c>
      <c r="G49" s="35">
        <v>17958120000</v>
      </c>
      <c r="H49" s="33">
        <v>90.33</v>
      </c>
      <c r="I49" s="8">
        <v>9.8579E-2</v>
      </c>
      <c r="J49" s="8">
        <v>9.9999000000000005E-2</v>
      </c>
      <c r="K49" s="27">
        <v>48150</v>
      </c>
      <c r="L49" s="22"/>
      <c r="N49" s="34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s="21" customFormat="1" ht="16.5" customHeight="1">
      <c r="A50" s="31">
        <v>45412</v>
      </c>
      <c r="B50" s="31">
        <v>45412</v>
      </c>
      <c r="C50" s="32" t="s">
        <v>27</v>
      </c>
      <c r="D50" s="30" t="s">
        <v>21</v>
      </c>
      <c r="E50" s="35">
        <v>3591624000</v>
      </c>
      <c r="F50" s="35">
        <v>1980500000</v>
      </c>
      <c r="G50" s="35">
        <v>1980500000</v>
      </c>
      <c r="H50" s="33">
        <v>90.33</v>
      </c>
      <c r="I50" s="8">
        <v>9.8579E-2</v>
      </c>
      <c r="J50" s="8"/>
      <c r="K50" s="27">
        <v>48150</v>
      </c>
      <c r="L50" s="22"/>
      <c r="N50" s="34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s="21" customFormat="1" ht="16.5" customHeight="1">
      <c r="A51" s="31">
        <v>45412</v>
      </c>
      <c r="B51" s="31">
        <v>45412</v>
      </c>
      <c r="C51" s="32" t="s">
        <v>27</v>
      </c>
      <c r="D51" s="30" t="s">
        <v>20</v>
      </c>
      <c r="E51" s="35">
        <v>540000000</v>
      </c>
      <c r="F51" s="35">
        <v>540000000</v>
      </c>
      <c r="G51" s="35">
        <v>540000000</v>
      </c>
      <c r="H51" s="33">
        <v>90.33</v>
      </c>
      <c r="I51" s="8">
        <v>9.8579E-2</v>
      </c>
      <c r="J51" s="8"/>
      <c r="K51" s="27">
        <v>48150</v>
      </c>
      <c r="L51" s="22"/>
      <c r="N51" s="34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s="21" customFormat="1" ht="16.5" customHeight="1">
      <c r="A52" s="31">
        <v>45411</v>
      </c>
      <c r="B52" s="31">
        <v>45412</v>
      </c>
      <c r="C52" s="32" t="s">
        <v>39</v>
      </c>
      <c r="D52" s="30" t="s">
        <v>11</v>
      </c>
      <c r="E52" s="35">
        <v>30000000000</v>
      </c>
      <c r="F52" s="35">
        <v>36024000000</v>
      </c>
      <c r="G52" s="35">
        <v>8945000000</v>
      </c>
      <c r="H52" s="33">
        <v>118.92</v>
      </c>
      <c r="I52" s="8">
        <v>9.9295999999999995E-2</v>
      </c>
      <c r="J52" s="8">
        <v>9.9922999999999998E-2</v>
      </c>
      <c r="K52" s="27">
        <v>50342</v>
      </c>
      <c r="L52" s="22"/>
      <c r="N52" s="34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s="21" customFormat="1" ht="16.5" customHeight="1">
      <c r="A53" s="31">
        <v>45412</v>
      </c>
      <c r="B53" s="31">
        <v>45412</v>
      </c>
      <c r="C53" s="32" t="s">
        <v>39</v>
      </c>
      <c r="D53" s="30" t="s">
        <v>21</v>
      </c>
      <c r="E53" s="35">
        <v>1789000000</v>
      </c>
      <c r="F53" s="35">
        <v>1156600000</v>
      </c>
      <c r="G53" s="35">
        <v>1156600000</v>
      </c>
      <c r="H53" s="33">
        <v>118.92</v>
      </c>
      <c r="I53" s="8">
        <v>9.9295999999999995E-2</v>
      </c>
      <c r="J53" s="8"/>
      <c r="K53" s="27">
        <v>50342</v>
      </c>
      <c r="L53" s="22"/>
      <c r="N53" s="34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s="21" customFormat="1" ht="16.5" customHeight="1">
      <c r="A54" s="31">
        <v>45412</v>
      </c>
      <c r="B54" s="31">
        <v>45412</v>
      </c>
      <c r="C54" s="32" t="s">
        <v>39</v>
      </c>
      <c r="D54" s="30" t="s">
        <v>20</v>
      </c>
      <c r="E54" s="35">
        <v>2600000</v>
      </c>
      <c r="F54" s="35">
        <v>2600000</v>
      </c>
      <c r="G54" s="35">
        <v>2600000</v>
      </c>
      <c r="H54" s="33">
        <v>118.92</v>
      </c>
      <c r="I54" s="8">
        <v>9.9295999999999995E-2</v>
      </c>
      <c r="J54" s="8"/>
      <c r="K54" s="27">
        <v>50342</v>
      </c>
      <c r="L54" s="22"/>
      <c r="N54" s="34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s="21" customFormat="1" ht="16.5" customHeight="1">
      <c r="A55" s="31">
        <v>45411</v>
      </c>
      <c r="B55" s="31">
        <v>45412</v>
      </c>
      <c r="C55" s="32" t="s">
        <v>40</v>
      </c>
      <c r="D55" s="30" t="s">
        <v>11</v>
      </c>
      <c r="E55" s="35">
        <v>10000000000</v>
      </c>
      <c r="F55" s="35">
        <v>12612580000</v>
      </c>
      <c r="G55" s="35">
        <v>300000000</v>
      </c>
      <c r="H55" s="33">
        <v>98.08</v>
      </c>
      <c r="I55" s="8">
        <v>9.9599999999999994E-2</v>
      </c>
      <c r="J55" s="8">
        <v>9.9599999999999994E-2</v>
      </c>
      <c r="K55" s="27">
        <v>55090</v>
      </c>
      <c r="L55" s="22"/>
      <c r="N55" s="34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s="21" customFormat="1" ht="16.5" customHeight="1">
      <c r="A56" s="31">
        <v>45412</v>
      </c>
      <c r="B56" s="31">
        <v>45412</v>
      </c>
      <c r="C56" s="32" t="s">
        <v>40</v>
      </c>
      <c r="D56" s="30" t="s">
        <v>21</v>
      </c>
      <c r="E56" s="35">
        <v>60000000</v>
      </c>
      <c r="F56" s="35">
        <v>60000000</v>
      </c>
      <c r="G56" s="35">
        <v>60000000</v>
      </c>
      <c r="H56" s="33">
        <v>98.08</v>
      </c>
      <c r="I56" s="8">
        <v>9.9599999999999994E-2</v>
      </c>
      <c r="J56" s="8"/>
      <c r="K56" s="27">
        <v>55090</v>
      </c>
      <c r="L56" s="22"/>
      <c r="N56" s="34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s="21" customFormat="1" ht="16.5" customHeight="1">
      <c r="A57" s="31">
        <v>45412</v>
      </c>
      <c r="B57" s="31">
        <v>45412</v>
      </c>
      <c r="C57" s="32" t="s">
        <v>40</v>
      </c>
      <c r="D57" s="30" t="s">
        <v>20</v>
      </c>
      <c r="E57" s="35">
        <v>10500000</v>
      </c>
      <c r="F57" s="35">
        <v>10500000</v>
      </c>
      <c r="G57" s="35">
        <v>10500000</v>
      </c>
      <c r="H57" s="33">
        <v>98.08</v>
      </c>
      <c r="I57" s="8">
        <v>9.9599999999999994E-2</v>
      </c>
      <c r="J57" s="8"/>
      <c r="K57" s="27">
        <v>55090</v>
      </c>
      <c r="L57" s="22"/>
      <c r="N57" s="34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s="21" customFormat="1" ht="16.5" customHeight="1">
      <c r="A58" s="31">
        <v>45418</v>
      </c>
      <c r="B58" s="31">
        <v>45419</v>
      </c>
      <c r="C58" s="32" t="s">
        <v>44</v>
      </c>
      <c r="D58" s="30" t="s">
        <v>11</v>
      </c>
      <c r="E58" s="35">
        <v>5000000000</v>
      </c>
      <c r="F58" s="35">
        <v>7556000000</v>
      </c>
      <c r="G58" s="35">
        <v>5000000000</v>
      </c>
      <c r="H58" s="33">
        <v>91.21</v>
      </c>
      <c r="I58" s="8">
        <v>9.5620999999999998E-2</v>
      </c>
      <c r="J58" s="8">
        <v>9.6394999999999995E-2</v>
      </c>
      <c r="K58" s="27">
        <v>45782</v>
      </c>
      <c r="L58" s="22"/>
      <c r="N58" s="34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s="21" customFormat="1" ht="16.5" customHeight="1">
      <c r="A59" s="31">
        <v>45419</v>
      </c>
      <c r="B59" s="31">
        <v>45419</v>
      </c>
      <c r="C59" s="32" t="s">
        <v>44</v>
      </c>
      <c r="D59" s="30" t="s">
        <v>20</v>
      </c>
      <c r="E59" s="35">
        <v>35064000</v>
      </c>
      <c r="F59" s="35">
        <v>35064000</v>
      </c>
      <c r="G59" s="35">
        <v>35064000</v>
      </c>
      <c r="H59" s="33">
        <v>91.21</v>
      </c>
      <c r="I59" s="8">
        <v>9.5620999999999998E-2</v>
      </c>
      <c r="J59" s="8"/>
      <c r="K59" s="27">
        <v>45782</v>
      </c>
      <c r="L59" s="22"/>
      <c r="N59" s="34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s="21" customFormat="1" ht="16.5" customHeight="1">
      <c r="A60" s="31">
        <v>45426</v>
      </c>
      <c r="B60" s="31">
        <v>45427</v>
      </c>
      <c r="C60" s="32" t="s">
        <v>45</v>
      </c>
      <c r="D60" s="30" t="s">
        <v>11</v>
      </c>
      <c r="E60" s="35">
        <v>30000000000</v>
      </c>
      <c r="F60" s="35">
        <v>44345500000</v>
      </c>
      <c r="G60" s="35">
        <v>30000000000</v>
      </c>
      <c r="H60" s="33">
        <v>95.19</v>
      </c>
      <c r="I60" s="8">
        <v>9.9490999999999996E-2</v>
      </c>
      <c r="J60" s="8">
        <v>9.9876999999999994E-2</v>
      </c>
      <c r="K60" s="27">
        <v>47237</v>
      </c>
      <c r="L60" s="22"/>
      <c r="N60" s="34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s="21" customFormat="1" ht="16.5" customHeight="1">
      <c r="A61" s="31">
        <v>45427</v>
      </c>
      <c r="B61" s="31">
        <v>45427</v>
      </c>
      <c r="C61" s="32" t="s">
        <v>45</v>
      </c>
      <c r="D61" s="30" t="s">
        <v>20</v>
      </c>
      <c r="E61" s="35">
        <v>105580000</v>
      </c>
      <c r="F61" s="35">
        <v>105580000</v>
      </c>
      <c r="G61" s="35">
        <v>105580000</v>
      </c>
      <c r="H61" s="33">
        <v>95.19</v>
      </c>
      <c r="I61" s="8">
        <v>9.9490999999999996E-2</v>
      </c>
      <c r="J61" s="8"/>
      <c r="K61" s="27">
        <v>47237</v>
      </c>
      <c r="L61" s="22"/>
      <c r="N61" s="34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s="21" customFormat="1" ht="16.5" customHeight="1">
      <c r="A62" s="31">
        <v>45432</v>
      </c>
      <c r="B62" s="31">
        <v>45433</v>
      </c>
      <c r="C62" s="32" t="s">
        <v>32</v>
      </c>
      <c r="D62" s="30" t="s">
        <v>11</v>
      </c>
      <c r="E62" s="35">
        <v>5000000000</v>
      </c>
      <c r="F62" s="35">
        <v>8761370000</v>
      </c>
      <c r="G62" s="35">
        <v>5000000000</v>
      </c>
      <c r="H62" s="33">
        <v>93.14</v>
      </c>
      <c r="I62" s="8">
        <v>9.2678999999999997E-2</v>
      </c>
      <c r="J62" s="8">
        <v>9.4001000000000001E-2</v>
      </c>
      <c r="K62" s="27">
        <v>45719</v>
      </c>
      <c r="L62" s="22"/>
      <c r="N62" s="34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s="21" customFormat="1" ht="16.5" customHeight="1">
      <c r="A63" s="31">
        <v>45433</v>
      </c>
      <c r="B63" s="31">
        <v>45433</v>
      </c>
      <c r="C63" s="32" t="s">
        <v>32</v>
      </c>
      <c r="D63" s="30" t="s">
        <v>20</v>
      </c>
      <c r="E63" s="35">
        <v>53406000</v>
      </c>
      <c r="F63" s="35">
        <v>53605000</v>
      </c>
      <c r="G63" s="35">
        <v>53605000</v>
      </c>
      <c r="H63" s="33">
        <v>93.14</v>
      </c>
      <c r="I63" s="8">
        <v>9.2678999999999997E-2</v>
      </c>
      <c r="J63" s="8"/>
      <c r="K63" s="27">
        <v>45719</v>
      </c>
      <c r="L63" s="22"/>
      <c r="N63" s="34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s="21" customFormat="1" ht="16.5" customHeight="1">
      <c r="A64" s="31">
        <v>45439</v>
      </c>
      <c r="B64" s="31">
        <v>45441</v>
      </c>
      <c r="C64" s="32" t="s">
        <v>30</v>
      </c>
      <c r="D64" s="30" t="s">
        <v>11</v>
      </c>
      <c r="E64" s="35">
        <v>3000000000</v>
      </c>
      <c r="F64" s="35">
        <v>6717500000</v>
      </c>
      <c r="G64" s="35">
        <v>3000000000</v>
      </c>
      <c r="H64" s="33">
        <v>95.46</v>
      </c>
      <c r="I64" s="8">
        <v>9.1661000000000006E-2</v>
      </c>
      <c r="J64" s="8">
        <v>9.1899999999999996E-2</v>
      </c>
      <c r="K64" s="27">
        <v>45628</v>
      </c>
      <c r="L64" s="22"/>
      <c r="N64" s="34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s="21" customFormat="1" ht="16.5" customHeight="1">
      <c r="A65" s="31">
        <v>45441</v>
      </c>
      <c r="B65" s="31">
        <v>45441</v>
      </c>
      <c r="C65" s="32" t="s">
        <v>30</v>
      </c>
      <c r="D65" s="30" t="s">
        <v>20</v>
      </c>
      <c r="E65" s="35">
        <v>13940000</v>
      </c>
      <c r="F65" s="35">
        <v>13940000</v>
      </c>
      <c r="G65" s="35">
        <v>13940000</v>
      </c>
      <c r="H65" s="33">
        <v>95.46</v>
      </c>
      <c r="I65" s="8">
        <v>9.1661000000000006E-2</v>
      </c>
      <c r="J65" s="8"/>
      <c r="K65" s="27">
        <v>45628</v>
      </c>
      <c r="L65" s="22"/>
      <c r="N65" s="34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s="21" customFormat="1" ht="16.5" customHeight="1">
      <c r="A66" s="31">
        <v>45446</v>
      </c>
      <c r="B66" s="31">
        <v>45447</v>
      </c>
      <c r="C66" s="32" t="s">
        <v>46</v>
      </c>
      <c r="D66" s="30" t="s">
        <v>11</v>
      </c>
      <c r="E66" s="35">
        <v>5000000000</v>
      </c>
      <c r="F66" s="35">
        <v>11900000000</v>
      </c>
      <c r="G66" s="35">
        <v>5000000000</v>
      </c>
      <c r="H66" s="33">
        <v>91.39</v>
      </c>
      <c r="I66" s="8">
        <v>9.3475000000000003E-2</v>
      </c>
      <c r="J66" s="8">
        <v>9.4397999999999996E-2</v>
      </c>
      <c r="K66" s="27">
        <v>45810</v>
      </c>
      <c r="L66" s="22"/>
      <c r="N66" s="34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s="21" customFormat="1" ht="16.5" customHeight="1">
      <c r="A67" s="31">
        <v>45447</v>
      </c>
      <c r="B67" s="31">
        <v>45447</v>
      </c>
      <c r="C67" s="32" t="s">
        <v>46</v>
      </c>
      <c r="D67" s="30" t="s">
        <v>21</v>
      </c>
      <c r="E67" s="35">
        <v>1000000000</v>
      </c>
      <c r="F67" s="35">
        <v>1000000000</v>
      </c>
      <c r="G67" s="35">
        <v>1000000000</v>
      </c>
      <c r="H67" s="33">
        <v>91.39</v>
      </c>
      <c r="I67" s="8">
        <v>9.3475000000000003E-2</v>
      </c>
      <c r="J67" s="8"/>
      <c r="K67" s="27">
        <v>45810</v>
      </c>
      <c r="L67" s="22"/>
      <c r="N67" s="34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s="21" customFormat="1" ht="16.5" customHeight="1">
      <c r="A68" s="31">
        <v>45447</v>
      </c>
      <c r="B68" s="31">
        <v>45447</v>
      </c>
      <c r="C68" s="32" t="s">
        <v>46</v>
      </c>
      <c r="D68" s="30" t="s">
        <v>20</v>
      </c>
      <c r="E68" s="35">
        <v>62056000</v>
      </c>
      <c r="F68" s="35">
        <v>62056000</v>
      </c>
      <c r="G68" s="35">
        <v>62056000</v>
      </c>
      <c r="H68" s="33">
        <v>91.39</v>
      </c>
      <c r="I68" s="8">
        <v>9.3475000000000003E-2</v>
      </c>
      <c r="J68" s="8"/>
      <c r="K68" s="27">
        <v>45810</v>
      </c>
      <c r="L68" s="22"/>
      <c r="N68" s="34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s="21" customFormat="1" ht="16.5" customHeight="1">
      <c r="A69" s="31">
        <v>45454</v>
      </c>
      <c r="B69" s="31">
        <v>45455</v>
      </c>
      <c r="C69" s="32" t="s">
        <v>47</v>
      </c>
      <c r="D69" s="30" t="s">
        <v>11</v>
      </c>
      <c r="E69" s="35">
        <v>30000000000</v>
      </c>
      <c r="F69" s="35">
        <v>41645000000</v>
      </c>
      <c r="G69" s="35">
        <v>30000000000</v>
      </c>
      <c r="H69" s="33">
        <v>97.52</v>
      </c>
      <c r="I69" s="8">
        <v>9.8126000000000005E-2</v>
      </c>
      <c r="J69" s="8">
        <v>9.9299999999999999E-2</v>
      </c>
      <c r="K69" s="27">
        <v>46506</v>
      </c>
      <c r="L69" s="22"/>
      <c r="N69" s="34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s="21" customFormat="1" ht="16.5" customHeight="1">
      <c r="A70" s="31">
        <v>45455</v>
      </c>
      <c r="B70" s="31">
        <v>45455</v>
      </c>
      <c r="C70" s="32" t="s">
        <v>47</v>
      </c>
      <c r="D70" s="30" t="s">
        <v>20</v>
      </c>
      <c r="E70" s="35">
        <v>7790000</v>
      </c>
      <c r="F70" s="35">
        <v>7790000</v>
      </c>
      <c r="G70" s="35">
        <v>7790000</v>
      </c>
      <c r="H70" s="33">
        <v>97.52</v>
      </c>
      <c r="I70" s="8">
        <v>9.8126000000000005E-2</v>
      </c>
      <c r="J70" s="8"/>
      <c r="K70" s="27">
        <v>46506</v>
      </c>
      <c r="L70" s="22"/>
      <c r="N70" s="34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s="21" customFormat="1" ht="16.5" customHeight="1">
      <c r="A71" s="31">
        <v>45460</v>
      </c>
      <c r="B71" s="31">
        <v>45461</v>
      </c>
      <c r="C71" s="32" t="s">
        <v>36</v>
      </c>
      <c r="D71" s="30" t="s">
        <v>11</v>
      </c>
      <c r="E71" s="35">
        <v>5000000000</v>
      </c>
      <c r="F71" s="35">
        <v>14700000000</v>
      </c>
      <c r="G71" s="35">
        <v>5000000000</v>
      </c>
      <c r="H71" s="33">
        <v>93.41</v>
      </c>
      <c r="I71" s="8">
        <v>8.8855000000000003E-2</v>
      </c>
      <c r="J71" s="8">
        <v>9.0895000000000004E-2</v>
      </c>
      <c r="K71" s="27">
        <v>45747</v>
      </c>
      <c r="L71" s="22"/>
      <c r="N71" s="34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s="21" customFormat="1" ht="16.5" customHeight="1">
      <c r="A72" s="31">
        <v>45461</v>
      </c>
      <c r="B72" s="31">
        <v>45461</v>
      </c>
      <c r="C72" s="32" t="s">
        <v>36</v>
      </c>
      <c r="D72" s="30" t="s">
        <v>21</v>
      </c>
      <c r="E72" s="35">
        <v>1000000000</v>
      </c>
      <c r="F72" s="35">
        <v>990000000</v>
      </c>
      <c r="G72" s="35">
        <v>990000000</v>
      </c>
      <c r="H72" s="33">
        <v>93.41</v>
      </c>
      <c r="I72" s="8">
        <v>8.8855000000000003E-2</v>
      </c>
      <c r="J72" s="8"/>
      <c r="K72" s="27">
        <v>45747</v>
      </c>
      <c r="L72" s="22"/>
      <c r="N72" s="34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s="21" customFormat="1" ht="16.5" customHeight="1">
      <c r="A73" s="31">
        <v>45461</v>
      </c>
      <c r="B73" s="31">
        <v>45430</v>
      </c>
      <c r="C73" s="32" t="s">
        <v>36</v>
      </c>
      <c r="D73" s="30" t="s">
        <v>20</v>
      </c>
      <c r="E73" s="35">
        <v>320000</v>
      </c>
      <c r="F73" s="35">
        <v>320000</v>
      </c>
      <c r="G73" s="35">
        <v>320000</v>
      </c>
      <c r="H73" s="33">
        <v>93.41</v>
      </c>
      <c r="I73" s="8">
        <v>8.8855000000000003E-2</v>
      </c>
      <c r="J73" s="8"/>
      <c r="K73" s="27">
        <v>45747</v>
      </c>
      <c r="L73" s="22"/>
      <c r="N73" s="34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s="21" customFormat="1" ht="16.5" customHeight="1">
      <c r="A74" s="31">
        <v>45467</v>
      </c>
      <c r="B74" s="31">
        <v>45468</v>
      </c>
      <c r="C74" s="32" t="s">
        <v>35</v>
      </c>
      <c r="D74" s="30" t="s">
        <v>11</v>
      </c>
      <c r="E74" s="35">
        <v>3000000000</v>
      </c>
      <c r="F74" s="35">
        <v>8100000000</v>
      </c>
      <c r="G74" s="35">
        <v>3000000000</v>
      </c>
      <c r="H74" s="33">
        <v>97.74</v>
      </c>
      <c r="I74" s="8">
        <v>8.5847000000000007E-2</v>
      </c>
      <c r="J74" s="8">
        <v>8.6301000000000003E-2</v>
      </c>
      <c r="K74" s="27">
        <v>45565</v>
      </c>
      <c r="L74" s="22"/>
      <c r="N74" s="34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s="21" customFormat="1" ht="16.5" customHeight="1">
      <c r="A75" s="31">
        <v>45468</v>
      </c>
      <c r="B75" s="31">
        <v>45468</v>
      </c>
      <c r="C75" s="32" t="s">
        <v>35</v>
      </c>
      <c r="D75" s="30" t="s">
        <v>20</v>
      </c>
      <c r="E75" s="35">
        <v>32942000</v>
      </c>
      <c r="F75" s="35">
        <v>32942000</v>
      </c>
      <c r="G75" s="35">
        <v>32942000</v>
      </c>
      <c r="H75" s="33">
        <v>97.74</v>
      </c>
      <c r="I75" s="8">
        <v>8.5847000000000007E-2</v>
      </c>
      <c r="J75" s="8"/>
      <c r="K75" s="27">
        <v>45565</v>
      </c>
      <c r="L75" s="22"/>
      <c r="N75" s="34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s="21" customFormat="1" ht="16.5" customHeight="1">
      <c r="A76" s="31">
        <v>45474</v>
      </c>
      <c r="B76" s="31">
        <v>45475</v>
      </c>
      <c r="C76" s="32" t="s">
        <v>49</v>
      </c>
      <c r="D76" s="30" t="s">
        <v>11</v>
      </c>
      <c r="E76" s="35">
        <v>5000000000</v>
      </c>
      <c r="F76" s="35">
        <v>5000000000</v>
      </c>
      <c r="G76" s="35">
        <v>5000000000</v>
      </c>
      <c r="H76" s="33">
        <v>91.79</v>
      </c>
      <c r="I76" s="8">
        <v>8.8730000000000003E-2</v>
      </c>
      <c r="J76" s="8">
        <v>9.2490000000000003E-2</v>
      </c>
      <c r="K76" s="27">
        <v>45838</v>
      </c>
      <c r="L76" s="22"/>
      <c r="N76" s="34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s="21" customFormat="1" ht="16.5" customHeight="1">
      <c r="A77" s="31">
        <v>45475</v>
      </c>
      <c r="B77" s="31">
        <v>45475</v>
      </c>
      <c r="C77" s="32" t="s">
        <v>49</v>
      </c>
      <c r="D77" s="30" t="s">
        <v>20</v>
      </c>
      <c r="E77" s="35">
        <v>656000</v>
      </c>
      <c r="F77" s="35">
        <v>656000</v>
      </c>
      <c r="G77" s="35">
        <v>656000</v>
      </c>
      <c r="H77" s="33">
        <v>91.79</v>
      </c>
      <c r="I77" s="8">
        <v>8.8730000000000003E-2</v>
      </c>
      <c r="J77" s="8"/>
      <c r="K77" s="27">
        <v>45838</v>
      </c>
      <c r="L77" s="22"/>
      <c r="N77" s="34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s="21" customFormat="1" ht="16.5" customHeight="1">
      <c r="A78" s="31">
        <v>45482</v>
      </c>
      <c r="B78" s="31">
        <v>45483</v>
      </c>
      <c r="C78" s="32" t="s">
        <v>22</v>
      </c>
      <c r="D78" s="30" t="s">
        <v>11</v>
      </c>
      <c r="E78" s="35">
        <v>100000000000</v>
      </c>
      <c r="F78" s="35">
        <v>66968500000</v>
      </c>
      <c r="G78" s="35">
        <v>58468500000</v>
      </c>
      <c r="H78" s="33">
        <v>99.72</v>
      </c>
      <c r="I78" s="8">
        <v>9.9583000000000005E-2</v>
      </c>
      <c r="J78" s="8">
        <v>9.9997000000000003E-2</v>
      </c>
      <c r="K78" s="27">
        <v>48881</v>
      </c>
      <c r="L78" s="22"/>
      <c r="N78" s="34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s="21" customFormat="1" ht="16.5" customHeight="1">
      <c r="A79" s="31">
        <v>45483</v>
      </c>
      <c r="B79" s="31">
        <v>45483</v>
      </c>
      <c r="C79" s="32" t="s">
        <v>22</v>
      </c>
      <c r="D79" s="30" t="s">
        <v>21</v>
      </c>
      <c r="E79" s="35">
        <v>11693700000</v>
      </c>
      <c r="F79" s="35">
        <v>2987000000</v>
      </c>
      <c r="G79" s="35">
        <v>2987000000</v>
      </c>
      <c r="H79" s="33">
        <v>99.72</v>
      </c>
      <c r="I79" s="8">
        <v>9.9583000000000005E-2</v>
      </c>
      <c r="J79" s="8"/>
      <c r="K79" s="27">
        <v>48881</v>
      </c>
      <c r="L79" s="22"/>
      <c r="N79" s="34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s="21" customFormat="1" ht="16.5" customHeight="1">
      <c r="A80" s="31">
        <v>45488</v>
      </c>
      <c r="B80" s="31">
        <v>45489</v>
      </c>
      <c r="C80" s="32" t="s">
        <v>44</v>
      </c>
      <c r="D80" s="30" t="s">
        <v>11</v>
      </c>
      <c r="E80" s="35">
        <v>5000000000</v>
      </c>
      <c r="F80" s="35">
        <v>6910000000</v>
      </c>
      <c r="G80" s="35">
        <v>5000000000</v>
      </c>
      <c r="H80" s="33">
        <v>93.25</v>
      </c>
      <c r="I80" s="8">
        <v>8.8887999999999995E-2</v>
      </c>
      <c r="J80" s="8">
        <v>9.0757000000000004E-2</v>
      </c>
      <c r="K80" s="27">
        <v>45782</v>
      </c>
      <c r="L80" s="22"/>
      <c r="N80" s="34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s="21" customFormat="1" ht="16.5" customHeight="1">
      <c r="A81" s="31">
        <v>45495</v>
      </c>
      <c r="B81" s="31">
        <v>45496</v>
      </c>
      <c r="C81" s="32" t="s">
        <v>25</v>
      </c>
      <c r="D81" s="30" t="s">
        <v>11</v>
      </c>
      <c r="E81" s="35">
        <v>3000000000</v>
      </c>
      <c r="F81" s="35">
        <v>5261230000</v>
      </c>
      <c r="G81" s="35">
        <v>3000000000</v>
      </c>
      <c r="H81" s="33">
        <v>95.92</v>
      </c>
      <c r="I81" s="8">
        <v>8.8111999999999996E-2</v>
      </c>
      <c r="J81" s="8">
        <v>8.8801000000000005E-2</v>
      </c>
      <c r="K81" s="27">
        <v>45670</v>
      </c>
      <c r="L81" s="22"/>
      <c r="N81" s="34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s="21" customFormat="1" ht="16.5" customHeight="1">
      <c r="A82" s="31">
        <v>45496</v>
      </c>
      <c r="B82" s="31">
        <v>45496</v>
      </c>
      <c r="C82" s="32" t="s">
        <v>25</v>
      </c>
      <c r="D82" s="30" t="s">
        <v>20</v>
      </c>
      <c r="E82" s="35">
        <v>6010000</v>
      </c>
      <c r="F82" s="35">
        <v>6010000</v>
      </c>
      <c r="G82" s="35">
        <v>6010000</v>
      </c>
      <c r="H82" s="33">
        <v>95.92</v>
      </c>
      <c r="I82" s="8">
        <v>8.8111999999999996E-2</v>
      </c>
      <c r="J82" s="8"/>
      <c r="K82" s="27">
        <v>45670</v>
      </c>
      <c r="L82" s="22"/>
      <c r="N82" s="34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s="21" customFormat="1" ht="16.5" customHeight="1">
      <c r="A83" s="31">
        <v>45509</v>
      </c>
      <c r="B83" s="31">
        <v>45510</v>
      </c>
      <c r="C83" s="32" t="s">
        <v>50</v>
      </c>
      <c r="D83" s="30" t="s">
        <v>11</v>
      </c>
      <c r="E83" s="35">
        <v>5000000000</v>
      </c>
      <c r="F83" s="35">
        <v>6675000000</v>
      </c>
      <c r="G83" s="35">
        <v>5000000000</v>
      </c>
      <c r="H83" s="33">
        <v>91.71</v>
      </c>
      <c r="I83" s="8">
        <v>8.9597999999999997E-2</v>
      </c>
      <c r="J83" s="8">
        <v>8.9940000000000006E-2</v>
      </c>
      <c r="K83" s="27">
        <v>45873</v>
      </c>
      <c r="L83" s="22"/>
      <c r="N83" s="34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s="21" customFormat="1" ht="16.5" customHeight="1">
      <c r="A84" s="31">
        <v>45510</v>
      </c>
      <c r="B84" s="31">
        <v>45510</v>
      </c>
      <c r="C84" s="32" t="s">
        <v>50</v>
      </c>
      <c r="D84" s="30" t="s">
        <v>20</v>
      </c>
      <c r="E84" s="35">
        <v>5000000</v>
      </c>
      <c r="F84" s="35">
        <v>5000000</v>
      </c>
      <c r="G84" s="35">
        <v>5000000</v>
      </c>
      <c r="H84" s="33">
        <v>91.71</v>
      </c>
      <c r="I84" s="8">
        <v>8.9597999999999997E-2</v>
      </c>
      <c r="J84" s="8"/>
      <c r="K84" s="27">
        <v>45873</v>
      </c>
      <c r="L84" s="22"/>
      <c r="N84" s="34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s="21" customFormat="1" ht="16.5" customHeight="1">
      <c r="A85" s="31">
        <v>45517</v>
      </c>
      <c r="B85" s="31">
        <v>45518</v>
      </c>
      <c r="C85" s="32" t="s">
        <v>45</v>
      </c>
      <c r="D85" s="30" t="s">
        <v>11</v>
      </c>
      <c r="E85" s="35">
        <v>35000000000</v>
      </c>
      <c r="F85" s="35">
        <v>33277000000</v>
      </c>
      <c r="G85" s="35">
        <v>32527000000</v>
      </c>
      <c r="H85" s="33">
        <v>97.73</v>
      </c>
      <c r="I85" s="8">
        <v>9.8901000000000003E-2</v>
      </c>
      <c r="J85" s="8">
        <v>9.9999000000000005E-2</v>
      </c>
      <c r="K85" s="27">
        <v>47237</v>
      </c>
      <c r="L85" s="22"/>
      <c r="N85" s="34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s="21" customFormat="1" ht="16.5" customHeight="1">
      <c r="A86" s="31">
        <v>45523</v>
      </c>
      <c r="B86" s="31">
        <v>45524</v>
      </c>
      <c r="C86" s="32" t="s">
        <v>46</v>
      </c>
      <c r="D86" s="30" t="s">
        <v>11</v>
      </c>
      <c r="E86" s="35">
        <v>5000000000</v>
      </c>
      <c r="F86" s="35">
        <v>6700000000</v>
      </c>
      <c r="G86" s="35">
        <v>5000000000</v>
      </c>
      <c r="H86" s="33">
        <v>93.35</v>
      </c>
      <c r="I86" s="8">
        <v>8.9604000000000003E-2</v>
      </c>
      <c r="J86" s="8">
        <v>9.2501E-2</v>
      </c>
      <c r="K86" s="27">
        <v>45810</v>
      </c>
      <c r="L86" s="22"/>
      <c r="N86" s="34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s="21" customFormat="1" ht="16.5" customHeight="1">
      <c r="A87" s="31">
        <v>45524</v>
      </c>
      <c r="B87" s="31">
        <v>45524</v>
      </c>
      <c r="C87" s="32" t="s">
        <v>46</v>
      </c>
      <c r="D87" s="30" t="s">
        <v>20</v>
      </c>
      <c r="E87" s="35">
        <v>10000000</v>
      </c>
      <c r="F87" s="35">
        <v>10000000</v>
      </c>
      <c r="G87" s="35">
        <v>10000000</v>
      </c>
      <c r="H87" s="33">
        <v>93.35</v>
      </c>
      <c r="I87" s="8">
        <v>8.9604000000000003E-2</v>
      </c>
      <c r="J87" s="8"/>
      <c r="K87" s="27">
        <v>45810</v>
      </c>
      <c r="L87" s="22"/>
      <c r="N87" s="34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s="21" customFormat="1" ht="16.5" customHeight="1">
      <c r="A88" s="31">
        <v>45530</v>
      </c>
      <c r="B88" s="31">
        <v>45531</v>
      </c>
      <c r="C88" s="32" t="s">
        <v>30</v>
      </c>
      <c r="D88" s="30" t="s">
        <v>11</v>
      </c>
      <c r="E88" s="35">
        <v>3000000000</v>
      </c>
      <c r="F88" s="35">
        <v>7350000000</v>
      </c>
      <c r="G88" s="35">
        <v>3000000000</v>
      </c>
      <c r="H88" s="33">
        <v>97.77</v>
      </c>
      <c r="I88" s="8">
        <v>8.4739999999999996E-2</v>
      </c>
      <c r="J88" s="8">
        <v>8.4899000000000002E-2</v>
      </c>
      <c r="K88" s="27">
        <v>45628</v>
      </c>
      <c r="L88" s="22"/>
      <c r="N88" s="34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s="21" customFormat="1" ht="16.5" customHeight="1">
      <c r="A89" s="40">
        <v>45537</v>
      </c>
      <c r="B89" s="40">
        <v>45538</v>
      </c>
      <c r="C89" s="41" t="s">
        <v>51</v>
      </c>
      <c r="D89" s="30" t="s">
        <v>11</v>
      </c>
      <c r="E89" s="35">
        <v>5000000000</v>
      </c>
      <c r="F89" s="35">
        <v>7722500000</v>
      </c>
      <c r="G89" s="35">
        <v>5000000000</v>
      </c>
      <c r="H89" s="33">
        <v>91.6</v>
      </c>
      <c r="I89" s="8">
        <v>9.0963000000000002E-2</v>
      </c>
      <c r="J89" s="8">
        <v>9.2399999999999996E-2</v>
      </c>
      <c r="K89" s="27">
        <v>45901</v>
      </c>
      <c r="L89" s="22"/>
      <c r="N89" s="34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s="21" customFormat="1" ht="16.5" customHeight="1">
      <c r="A90" s="40">
        <v>45538</v>
      </c>
      <c r="B90" s="40">
        <v>45538</v>
      </c>
      <c r="C90" s="41" t="s">
        <v>51</v>
      </c>
      <c r="D90" s="30" t="s">
        <v>20</v>
      </c>
      <c r="E90" s="35">
        <v>6739000</v>
      </c>
      <c r="F90" s="35">
        <v>6739000</v>
      </c>
      <c r="G90" s="35">
        <v>6739000</v>
      </c>
      <c r="H90" s="33">
        <v>91.6</v>
      </c>
      <c r="I90" s="8">
        <v>9.0963000000000002E-2</v>
      </c>
      <c r="J90" s="8"/>
      <c r="K90" s="27">
        <v>45901</v>
      </c>
      <c r="L90" s="22"/>
      <c r="N90" s="34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s="21" customFormat="1" ht="16.5" customHeight="1">
      <c r="A91" s="40">
        <v>45545</v>
      </c>
      <c r="B91" s="40">
        <v>45546</v>
      </c>
      <c r="C91" s="41" t="s">
        <v>47</v>
      </c>
      <c r="D91" s="30" t="s">
        <v>11</v>
      </c>
      <c r="E91" s="35">
        <v>30000000000</v>
      </c>
      <c r="F91" s="35">
        <v>26150000000</v>
      </c>
      <c r="G91" s="35">
        <v>22800000000</v>
      </c>
      <c r="H91" s="33">
        <v>99.62</v>
      </c>
      <c r="I91" s="8">
        <v>9.9274000000000001E-2</v>
      </c>
      <c r="J91" s="8">
        <v>9.9985000000000004E-2</v>
      </c>
      <c r="K91" s="27">
        <v>46506</v>
      </c>
      <c r="L91" s="22"/>
      <c r="N91" s="34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s="21" customFormat="1" ht="16.5" customHeight="1">
      <c r="A92" s="40">
        <v>45551</v>
      </c>
      <c r="B92" s="40">
        <v>45552</v>
      </c>
      <c r="C92" s="41" t="s">
        <v>49</v>
      </c>
      <c r="D92" s="30" t="s">
        <v>11</v>
      </c>
      <c r="E92" s="35">
        <v>5000000000</v>
      </c>
      <c r="F92" s="35">
        <v>7818360000</v>
      </c>
      <c r="G92" s="35">
        <v>5000000000</v>
      </c>
      <c r="H92" s="33">
        <v>93.21</v>
      </c>
      <c r="I92" s="8">
        <v>9.1666999999999998E-2</v>
      </c>
      <c r="J92" s="8">
        <v>9.2400999999999997E-2</v>
      </c>
      <c r="K92" s="27">
        <v>45838</v>
      </c>
      <c r="L92" s="22"/>
      <c r="N92" s="34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s="21" customFormat="1" ht="16.5" customHeight="1">
      <c r="A93" s="40">
        <v>45552</v>
      </c>
      <c r="B93" s="40">
        <v>45552</v>
      </c>
      <c r="C93" s="41" t="s">
        <v>49</v>
      </c>
      <c r="D93" s="30" t="s">
        <v>20</v>
      </c>
      <c r="E93" s="35">
        <v>34483000</v>
      </c>
      <c r="F93" s="35">
        <v>34483000</v>
      </c>
      <c r="G93" s="35">
        <v>34483000</v>
      </c>
      <c r="H93" s="33">
        <v>93.21</v>
      </c>
      <c r="I93" s="8">
        <v>9.1666999999999998E-2</v>
      </c>
      <c r="J93" s="8"/>
      <c r="K93" s="27">
        <v>45838</v>
      </c>
      <c r="L93" s="22"/>
      <c r="N93" s="34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s="21" customFormat="1" ht="16.5" customHeight="1">
      <c r="A94" s="40">
        <v>45558</v>
      </c>
      <c r="B94" s="40">
        <v>45559</v>
      </c>
      <c r="C94" s="41" t="s">
        <v>36</v>
      </c>
      <c r="D94" s="30" t="s">
        <v>11</v>
      </c>
      <c r="E94" s="35">
        <v>3000000000</v>
      </c>
      <c r="F94" s="35">
        <v>5775960000</v>
      </c>
      <c r="G94" s="35">
        <v>3000000000</v>
      </c>
      <c r="H94" s="33">
        <v>95.53</v>
      </c>
      <c r="I94" s="8">
        <v>8.9636999999999994E-2</v>
      </c>
      <c r="J94" s="8">
        <v>9.0748999999999996E-2</v>
      </c>
      <c r="K94" s="27">
        <v>45747</v>
      </c>
      <c r="L94" s="22"/>
      <c r="N94" s="34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s="21" customFormat="1" ht="16.5" customHeight="1">
      <c r="A95" s="40">
        <v>45559</v>
      </c>
      <c r="B95" s="40">
        <v>45559</v>
      </c>
      <c r="C95" s="41" t="s">
        <v>36</v>
      </c>
      <c r="D95" s="30" t="s">
        <v>20</v>
      </c>
      <c r="E95" s="35">
        <v>1180000</v>
      </c>
      <c r="F95" s="35">
        <v>1180000</v>
      </c>
      <c r="G95" s="35">
        <v>1180000</v>
      </c>
      <c r="H95" s="33">
        <v>95.53</v>
      </c>
      <c r="I95" s="8">
        <v>8.9636999999999994E-2</v>
      </c>
      <c r="J95" s="8"/>
      <c r="K95" s="27">
        <v>45747</v>
      </c>
      <c r="L95" s="22"/>
      <c r="N95" s="34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s="21" customFormat="1" ht="16.5" customHeight="1">
      <c r="A96" s="40">
        <v>45573</v>
      </c>
      <c r="B96" s="40">
        <v>45574</v>
      </c>
      <c r="C96" s="41" t="s">
        <v>39</v>
      </c>
      <c r="D96" s="30" t="s">
        <v>11</v>
      </c>
      <c r="E96" s="35">
        <v>20000000000</v>
      </c>
      <c r="F96" s="35">
        <v>35732700000</v>
      </c>
      <c r="G96" s="35">
        <v>20000000000</v>
      </c>
      <c r="H96" s="33">
        <v>123.76</v>
      </c>
      <c r="I96" s="8">
        <v>9.9750000000000005E-2</v>
      </c>
      <c r="J96" s="8">
        <v>9.9978999999999998E-2</v>
      </c>
      <c r="K96" s="27">
        <v>50342</v>
      </c>
      <c r="L96" s="22"/>
      <c r="N96" s="34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s="21" customFormat="1" ht="16.5" customHeight="1">
      <c r="A97" s="40">
        <v>45574</v>
      </c>
      <c r="B97" s="40">
        <v>45574</v>
      </c>
      <c r="C97" s="41" t="s">
        <v>39</v>
      </c>
      <c r="D97" s="30" t="s">
        <v>21</v>
      </c>
      <c r="E97" s="35">
        <v>4000000000</v>
      </c>
      <c r="F97" s="35">
        <v>2975840000</v>
      </c>
      <c r="G97" s="35">
        <v>2975840000</v>
      </c>
      <c r="H97" s="33">
        <v>123.76</v>
      </c>
      <c r="I97" s="8">
        <v>9.9750000000000005E-2</v>
      </c>
      <c r="J97" s="8"/>
      <c r="K97" s="27">
        <v>50342</v>
      </c>
      <c r="L97" s="22"/>
      <c r="N97" s="34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s="21" customFormat="1" ht="16.5" customHeight="1">
      <c r="A98" s="40">
        <v>45573</v>
      </c>
      <c r="B98" s="40">
        <v>45574</v>
      </c>
      <c r="C98" s="41" t="s">
        <v>37</v>
      </c>
      <c r="D98" s="30" t="s">
        <v>11</v>
      </c>
      <c r="E98" s="35">
        <v>10000000000</v>
      </c>
      <c r="F98" s="35">
        <v>8850000000</v>
      </c>
      <c r="G98" s="35">
        <v>900000000</v>
      </c>
      <c r="H98" s="33">
        <v>102.2</v>
      </c>
      <c r="I98" s="8">
        <v>9.9770999999999999E-2</v>
      </c>
      <c r="J98" s="8">
        <v>9.9900000000000003E-2</v>
      </c>
      <c r="K98" s="27">
        <v>55821</v>
      </c>
      <c r="L98" s="22"/>
      <c r="N98" s="34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s="21" customFormat="1" ht="16.5" customHeight="1">
      <c r="A99" s="40">
        <v>45574</v>
      </c>
      <c r="B99" s="40">
        <v>45574</v>
      </c>
      <c r="C99" s="41" t="s">
        <v>37</v>
      </c>
      <c r="D99" s="30" t="s">
        <v>20</v>
      </c>
      <c r="E99" s="35">
        <v>4200000</v>
      </c>
      <c r="F99" s="35">
        <v>4200000</v>
      </c>
      <c r="G99" s="35">
        <v>4200000</v>
      </c>
      <c r="H99" s="33">
        <v>102.2</v>
      </c>
      <c r="I99" s="8">
        <v>9.9770999999999999E-2</v>
      </c>
      <c r="J99" s="8"/>
      <c r="K99" s="27">
        <v>55821</v>
      </c>
      <c r="L99" s="22"/>
      <c r="N99" s="34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s="21" customFormat="1" ht="16.5" customHeight="1">
      <c r="A100" s="40">
        <v>45579</v>
      </c>
      <c r="B100" s="40">
        <v>45580</v>
      </c>
      <c r="C100" s="41" t="s">
        <v>52</v>
      </c>
      <c r="D100" s="30" t="s">
        <v>11</v>
      </c>
      <c r="E100" s="35">
        <v>5000000000</v>
      </c>
      <c r="F100" s="35">
        <v>13254890000</v>
      </c>
      <c r="G100" s="35">
        <v>5000000000</v>
      </c>
      <c r="H100" s="33">
        <v>91.62</v>
      </c>
      <c r="I100" s="8">
        <v>9.0736999999999998E-2</v>
      </c>
      <c r="J100" s="8">
        <v>9.1201000000000004E-2</v>
      </c>
      <c r="K100" s="27">
        <v>45943</v>
      </c>
      <c r="L100" s="22"/>
      <c r="N100" s="34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s="21" customFormat="1" ht="16.5" customHeight="1">
      <c r="A101" s="40">
        <v>45580</v>
      </c>
      <c r="B101" s="40">
        <v>45580</v>
      </c>
      <c r="C101" s="41" t="s">
        <v>52</v>
      </c>
      <c r="D101" s="30" t="s">
        <v>21</v>
      </c>
      <c r="E101" s="35">
        <v>1000000000</v>
      </c>
      <c r="F101" s="35">
        <v>900000000</v>
      </c>
      <c r="G101" s="35">
        <v>900000000</v>
      </c>
      <c r="H101" s="33">
        <v>91.62</v>
      </c>
      <c r="I101" s="8">
        <v>9.0736999999999998E-2</v>
      </c>
      <c r="J101" s="8"/>
      <c r="K101" s="27">
        <v>45943</v>
      </c>
      <c r="L101" s="22"/>
      <c r="N101" s="34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s="21" customFormat="1" ht="16.5" customHeight="1">
      <c r="A102" s="40">
        <v>45580</v>
      </c>
      <c r="B102" s="40">
        <v>45580</v>
      </c>
      <c r="C102" s="41" t="s">
        <v>52</v>
      </c>
      <c r="D102" s="30" t="s">
        <v>20</v>
      </c>
      <c r="E102" s="35">
        <v>33000000</v>
      </c>
      <c r="F102" s="35">
        <v>33000000</v>
      </c>
      <c r="G102" s="35">
        <v>33000000</v>
      </c>
      <c r="H102" s="33">
        <v>91.62</v>
      </c>
      <c r="I102" s="8">
        <v>9.0736999999999998E-2</v>
      </c>
      <c r="J102" s="8"/>
      <c r="K102" s="27">
        <v>45943</v>
      </c>
      <c r="L102" s="22"/>
      <c r="N102" s="34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s="21" customFormat="1" ht="16.5" customHeight="1">
      <c r="A103" s="40">
        <v>45586</v>
      </c>
      <c r="B103" s="40">
        <v>45587</v>
      </c>
      <c r="C103" s="41" t="s">
        <v>50</v>
      </c>
      <c r="D103" s="30" t="s">
        <v>11</v>
      </c>
      <c r="E103" s="35">
        <v>5000000000</v>
      </c>
      <c r="F103" s="35">
        <v>9331319000</v>
      </c>
      <c r="G103" s="35">
        <v>5000000000</v>
      </c>
      <c r="H103" s="33">
        <v>93.37</v>
      </c>
      <c r="I103" s="8">
        <v>8.9391999999999999E-2</v>
      </c>
      <c r="J103" s="8">
        <v>8.9400999999999994E-2</v>
      </c>
      <c r="K103" s="27">
        <v>45873</v>
      </c>
      <c r="L103" s="22"/>
      <c r="N103" s="34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s="21" customFormat="1" ht="16.5" customHeight="1">
      <c r="A104" s="40">
        <v>45587</v>
      </c>
      <c r="B104" s="40">
        <v>45587</v>
      </c>
      <c r="C104" s="41" t="s">
        <v>50</v>
      </c>
      <c r="D104" s="30" t="s">
        <v>21</v>
      </c>
      <c r="E104" s="35">
        <v>1000000000</v>
      </c>
      <c r="F104" s="35">
        <v>997000000</v>
      </c>
      <c r="G104" s="35">
        <v>997000000</v>
      </c>
      <c r="H104" s="33">
        <v>93.37</v>
      </c>
      <c r="I104" s="8">
        <v>8.9391999999999999E-2</v>
      </c>
      <c r="J104" s="8"/>
      <c r="K104" s="27">
        <v>45873</v>
      </c>
      <c r="L104" s="22"/>
      <c r="N104" s="34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s="21" customFormat="1" ht="16.5" customHeight="1">
      <c r="A105" s="40">
        <v>45593</v>
      </c>
      <c r="B105" s="40">
        <v>45594</v>
      </c>
      <c r="C105" s="41" t="s">
        <v>28</v>
      </c>
      <c r="D105" s="30" t="s">
        <v>11</v>
      </c>
      <c r="E105" s="35">
        <v>3000000000</v>
      </c>
      <c r="F105" s="35">
        <v>4105106000</v>
      </c>
      <c r="G105" s="35">
        <v>3000000000</v>
      </c>
      <c r="H105" s="33">
        <v>97.75</v>
      </c>
      <c r="I105" s="8">
        <v>8.5333999999999993E-2</v>
      </c>
      <c r="J105" s="8">
        <v>8.7759000000000004E-2</v>
      </c>
      <c r="K105" s="27">
        <v>45691</v>
      </c>
      <c r="L105" s="22"/>
      <c r="N105" s="34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s="21" customFormat="1" ht="16.5" customHeight="1">
      <c r="A106" s="40">
        <v>45594</v>
      </c>
      <c r="B106" s="40">
        <v>45594</v>
      </c>
      <c r="C106" s="41" t="s">
        <v>28</v>
      </c>
      <c r="D106" s="30" t="s">
        <v>20</v>
      </c>
      <c r="E106" s="35">
        <v>2000000</v>
      </c>
      <c r="F106" s="35">
        <v>2000000</v>
      </c>
      <c r="G106" s="35">
        <v>2000000</v>
      </c>
      <c r="H106" s="33">
        <v>97.75</v>
      </c>
      <c r="I106" s="8">
        <v>8.5333999999999993E-2</v>
      </c>
      <c r="J106" s="8"/>
      <c r="K106" s="27">
        <v>45691</v>
      </c>
      <c r="L106" s="22"/>
      <c r="N106" s="34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s="21" customFormat="1" ht="16.5" customHeight="1">
      <c r="A107" s="40">
        <v>45594</v>
      </c>
      <c r="B107" s="40">
        <v>45595</v>
      </c>
      <c r="C107" s="41" t="s">
        <v>47</v>
      </c>
      <c r="D107" s="30" t="s">
        <v>11</v>
      </c>
      <c r="E107" s="35">
        <v>15000000000</v>
      </c>
      <c r="F107" s="35">
        <v>27519000000</v>
      </c>
      <c r="G107" s="35">
        <v>15000000000</v>
      </c>
      <c r="H107" s="33">
        <v>96.86</v>
      </c>
      <c r="I107" s="8">
        <v>9.8600999999999994E-2</v>
      </c>
      <c r="J107" s="8">
        <v>9.9390000000000006E-2</v>
      </c>
      <c r="K107" s="27">
        <v>46506</v>
      </c>
      <c r="L107" s="22"/>
      <c r="N107" s="34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s="21" customFormat="1" ht="16.5" customHeight="1">
      <c r="A108" s="40">
        <v>45594</v>
      </c>
      <c r="B108" s="40">
        <v>45595</v>
      </c>
      <c r="C108" s="41" t="s">
        <v>39</v>
      </c>
      <c r="D108" s="30" t="s">
        <v>11</v>
      </c>
      <c r="E108" s="35">
        <v>15000000000</v>
      </c>
      <c r="F108" s="35">
        <v>38576000000</v>
      </c>
      <c r="G108" s="35">
        <v>15000000000</v>
      </c>
      <c r="H108" s="33">
        <v>118.5</v>
      </c>
      <c r="I108" s="8">
        <v>9.9386000000000002E-2</v>
      </c>
      <c r="J108" s="8">
        <v>9.98E-2</v>
      </c>
      <c r="K108" s="27">
        <v>50342</v>
      </c>
      <c r="L108" s="22"/>
      <c r="N108" s="34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s="21" customFormat="1" ht="16.5" customHeight="1">
      <c r="A109" s="40">
        <v>45594</v>
      </c>
      <c r="B109" s="40">
        <v>45595</v>
      </c>
      <c r="C109" s="41" t="s">
        <v>39</v>
      </c>
      <c r="D109" s="30" t="s">
        <v>21</v>
      </c>
      <c r="E109" s="35">
        <v>3000000000</v>
      </c>
      <c r="F109" s="35">
        <v>2163000000</v>
      </c>
      <c r="G109" s="35">
        <v>2163000000</v>
      </c>
      <c r="H109" s="33">
        <v>118.5</v>
      </c>
      <c r="I109" s="8">
        <v>9.9386000000000002E-2</v>
      </c>
      <c r="J109" s="8"/>
      <c r="K109" s="27">
        <v>50342</v>
      </c>
      <c r="L109" s="22"/>
      <c r="N109" s="34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s="21" customFormat="1" ht="16.5" customHeight="1">
      <c r="A110" s="40">
        <v>45595</v>
      </c>
      <c r="B110" s="40">
        <v>45596</v>
      </c>
      <c r="C110" s="41" t="s">
        <v>39</v>
      </c>
      <c r="D110" s="30" t="s">
        <v>20</v>
      </c>
      <c r="E110" s="35">
        <v>1500000000</v>
      </c>
      <c r="F110" s="35">
        <v>1500000000</v>
      </c>
      <c r="G110" s="35">
        <v>1500000000</v>
      </c>
      <c r="H110" s="33">
        <v>118.5</v>
      </c>
      <c r="I110" s="8">
        <v>9.9386000000000002E-2</v>
      </c>
      <c r="J110" s="8"/>
      <c r="K110" s="27">
        <v>50342</v>
      </c>
      <c r="L110" s="22"/>
      <c r="N110" s="34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s="21" customFormat="1" ht="16.5" customHeight="1">
      <c r="A111" s="40">
        <v>45600</v>
      </c>
      <c r="B111" s="40">
        <v>45601</v>
      </c>
      <c r="C111" s="41" t="s">
        <v>54</v>
      </c>
      <c r="D111" s="30" t="s">
        <v>11</v>
      </c>
      <c r="E111" s="35">
        <v>5000000000</v>
      </c>
      <c r="F111" s="35">
        <v>18352300000</v>
      </c>
      <c r="G111" s="35">
        <v>5000000000</v>
      </c>
      <c r="H111" s="33">
        <v>91.77</v>
      </c>
      <c r="I111" s="8">
        <v>8.8924000000000003E-2</v>
      </c>
      <c r="J111" s="8">
        <v>8.9811000000000002E-2</v>
      </c>
      <c r="K111" s="27">
        <v>45964</v>
      </c>
      <c r="L111" s="22"/>
      <c r="N111" s="34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s="21" customFormat="1" ht="16.5" customHeight="1">
      <c r="A112" s="40">
        <v>45601</v>
      </c>
      <c r="B112" s="40">
        <v>45601</v>
      </c>
      <c r="C112" s="41" t="s">
        <v>54</v>
      </c>
      <c r="D112" s="30" t="s">
        <v>21</v>
      </c>
      <c r="E112" s="35">
        <v>1000000000</v>
      </c>
      <c r="F112" s="35">
        <v>880000000</v>
      </c>
      <c r="G112" s="35">
        <v>880000000</v>
      </c>
      <c r="H112" s="33">
        <v>91.77</v>
      </c>
      <c r="I112" s="8">
        <v>8.8924000000000003E-2</v>
      </c>
      <c r="J112" s="8"/>
      <c r="K112" s="27">
        <v>45964</v>
      </c>
      <c r="L112" s="22"/>
      <c r="N112" s="34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s="21" customFormat="1" ht="16.5" customHeight="1">
      <c r="A113" s="40">
        <v>45601</v>
      </c>
      <c r="B113" s="40">
        <v>45601</v>
      </c>
      <c r="C113" s="41" t="s">
        <v>54</v>
      </c>
      <c r="D113" s="30" t="s">
        <v>20</v>
      </c>
      <c r="E113" s="35">
        <v>32791000</v>
      </c>
      <c r="F113" s="35">
        <v>32791000</v>
      </c>
      <c r="G113" s="35">
        <v>32791000</v>
      </c>
      <c r="H113" s="33">
        <v>91.77</v>
      </c>
      <c r="I113" s="8">
        <v>8.8924000000000003E-2</v>
      </c>
      <c r="J113" s="8"/>
      <c r="K113" s="27">
        <v>45964</v>
      </c>
      <c r="L113" s="22"/>
      <c r="N113" s="34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s="21" customFormat="1" ht="16.5" customHeight="1">
      <c r="A114" s="40">
        <v>45608</v>
      </c>
      <c r="B114" s="40">
        <v>45609</v>
      </c>
      <c r="C114" s="41" t="s">
        <v>45</v>
      </c>
      <c r="D114" s="30" t="s">
        <v>11</v>
      </c>
      <c r="E114" s="35">
        <v>20000000000</v>
      </c>
      <c r="F114" s="35">
        <v>38945000000</v>
      </c>
      <c r="G114" s="35">
        <v>20000000000</v>
      </c>
      <c r="H114" s="33">
        <v>95.79</v>
      </c>
      <c r="I114" s="8">
        <v>9.8879999999999996E-2</v>
      </c>
      <c r="J114" s="8">
        <v>9.9315000000000001E-2</v>
      </c>
      <c r="K114" s="27">
        <v>47237</v>
      </c>
      <c r="L114" s="22"/>
      <c r="N114" s="34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s="21" customFormat="1" ht="16.5" customHeight="1">
      <c r="A115" s="40">
        <v>45609</v>
      </c>
      <c r="B115" s="40">
        <v>45609</v>
      </c>
      <c r="C115" s="41" t="s">
        <v>45</v>
      </c>
      <c r="D115" s="30" t="s">
        <v>21</v>
      </c>
      <c r="E115" s="35">
        <v>4000000000</v>
      </c>
      <c r="F115" s="35">
        <v>3981000000</v>
      </c>
      <c r="G115" s="35">
        <v>3981000000</v>
      </c>
      <c r="H115" s="33">
        <v>95.79</v>
      </c>
      <c r="I115" s="8">
        <v>9.8879999999999996E-2</v>
      </c>
      <c r="J115" s="8"/>
      <c r="K115" s="27">
        <v>47237</v>
      </c>
      <c r="L115" s="22"/>
      <c r="N115" s="34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s="21" customFormat="1" ht="16.5" customHeight="1">
      <c r="A116" s="40">
        <v>45609</v>
      </c>
      <c r="B116" s="40">
        <v>45609</v>
      </c>
      <c r="C116" s="41" t="s">
        <v>45</v>
      </c>
      <c r="D116" s="30" t="s">
        <v>20</v>
      </c>
      <c r="E116" s="35">
        <v>4700000</v>
      </c>
      <c r="F116" s="35">
        <v>4700000</v>
      </c>
      <c r="G116" s="35">
        <v>4700000</v>
      </c>
      <c r="H116" s="33">
        <v>95.79</v>
      </c>
      <c r="I116" s="8">
        <v>9.8879999999999996E-2</v>
      </c>
      <c r="J116" s="8"/>
      <c r="K116" s="27">
        <v>47237</v>
      </c>
      <c r="L116" s="22"/>
      <c r="N116" s="34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s="21" customFormat="1" ht="16.5" customHeight="1">
      <c r="A117" s="40">
        <v>45614</v>
      </c>
      <c r="B117" s="40">
        <v>45615</v>
      </c>
      <c r="C117" s="41" t="s">
        <v>51</v>
      </c>
      <c r="D117" s="30" t="s">
        <v>11</v>
      </c>
      <c r="E117" s="35">
        <v>5000000000</v>
      </c>
      <c r="F117" s="35">
        <v>10023430000</v>
      </c>
      <c r="G117" s="35">
        <v>5000000000</v>
      </c>
      <c r="H117" s="33">
        <v>93.41</v>
      </c>
      <c r="I117" s="8">
        <v>8.8776999999999995E-2</v>
      </c>
      <c r="J117" s="8">
        <v>8.9050000000000004E-2</v>
      </c>
      <c r="K117" s="27">
        <v>45901</v>
      </c>
      <c r="L117" s="22"/>
      <c r="N117" s="34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s="21" customFormat="1" ht="16.5" customHeight="1">
      <c r="A118" s="40">
        <v>45615</v>
      </c>
      <c r="B118" s="40">
        <v>45615</v>
      </c>
      <c r="C118" s="41" t="s">
        <v>51</v>
      </c>
      <c r="D118" s="30" t="s">
        <v>20</v>
      </c>
      <c r="E118" s="35">
        <v>165000</v>
      </c>
      <c r="F118" s="35">
        <v>165000</v>
      </c>
      <c r="G118" s="35">
        <v>165000</v>
      </c>
      <c r="H118" s="33">
        <v>93.41</v>
      </c>
      <c r="I118" s="8">
        <v>8.8776999999999995E-2</v>
      </c>
      <c r="J118" s="8"/>
      <c r="K118" s="27">
        <v>45901</v>
      </c>
      <c r="L118" s="22"/>
      <c r="N118" s="34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s="21" customFormat="1" ht="16.5" customHeight="1">
      <c r="A119" s="40">
        <v>45621</v>
      </c>
      <c r="B119" s="40">
        <v>45622</v>
      </c>
      <c r="C119" s="41" t="s">
        <v>46</v>
      </c>
      <c r="D119" s="30" t="s">
        <v>11</v>
      </c>
      <c r="E119" s="35">
        <v>3000000000</v>
      </c>
      <c r="F119" s="35">
        <v>11128590000</v>
      </c>
      <c r="G119" s="35">
        <v>3000000000</v>
      </c>
      <c r="H119" s="33">
        <v>95.72</v>
      </c>
      <c r="I119" s="8">
        <v>8.5718000000000003E-2</v>
      </c>
      <c r="J119" s="8">
        <v>8.6499999999999994E-2</v>
      </c>
      <c r="K119" s="27">
        <v>45810</v>
      </c>
      <c r="L119" s="22"/>
      <c r="N119" s="34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s="21" customFormat="1" ht="16.5" customHeight="1">
      <c r="A120" s="40">
        <v>45622</v>
      </c>
      <c r="B120" s="40">
        <v>45622</v>
      </c>
      <c r="C120" s="41" t="s">
        <v>46</v>
      </c>
      <c r="D120" s="30" t="s">
        <v>20</v>
      </c>
      <c r="E120" s="35">
        <v>2000000</v>
      </c>
      <c r="F120" s="35">
        <v>2000000</v>
      </c>
      <c r="G120" s="35">
        <v>2000000</v>
      </c>
      <c r="H120" s="33">
        <v>95.72</v>
      </c>
      <c r="I120" s="8">
        <v>8.5718000000000003E-2</v>
      </c>
      <c r="J120" s="8"/>
      <c r="K120" s="27">
        <v>45810</v>
      </c>
      <c r="L120" s="22"/>
      <c r="N120" s="34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s="21" customFormat="1" ht="16.5" customHeight="1">
      <c r="A121" s="31"/>
      <c r="B121" s="31"/>
      <c r="C121" s="32"/>
      <c r="D121" s="28"/>
      <c r="E121" s="7"/>
      <c r="F121" s="7"/>
      <c r="G121" s="7"/>
      <c r="H121" s="29"/>
      <c r="I121" s="8"/>
      <c r="J121" s="8"/>
      <c r="K121" s="27"/>
      <c r="L121" s="22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s="14" customFormat="1">
      <c r="A122" s="10" t="s">
        <v>12</v>
      </c>
      <c r="B122" s="11"/>
      <c r="C122" s="11"/>
      <c r="D122" s="11"/>
      <c r="E122" s="12">
        <f>SUM(E5:E121)</f>
        <v>748183223000</v>
      </c>
      <c r="F122" s="12">
        <f>SUM(F5:F121)</f>
        <v>1065584648000</v>
      </c>
      <c r="G122" s="12">
        <f>SUM(G5:G121)</f>
        <v>607428602000</v>
      </c>
      <c r="H122" s="11"/>
      <c r="I122" s="13">
        <f>SUMPRODUCT(G5:G121,I5:I121)/G122</f>
        <v>9.8693920980714694E-2</v>
      </c>
      <c r="J122" s="11"/>
      <c r="K122" s="11"/>
      <c r="L122" s="15"/>
      <c r="M122" s="15"/>
      <c r="N122" s="15"/>
      <c r="O122" s="15"/>
      <c r="P122" s="15"/>
      <c r="Q122" s="15"/>
      <c r="R122" s="15"/>
      <c r="S122" s="15"/>
      <c r="T122" s="15"/>
      <c r="U122" s="15"/>
    </row>
    <row r="123" spans="1:26">
      <c r="A123" s="16"/>
      <c r="B123" s="16"/>
      <c r="C123" s="17"/>
      <c r="D123" s="17"/>
      <c r="E123" s="17"/>
      <c r="F123" s="17"/>
      <c r="G123" s="17"/>
      <c r="I123" s="37"/>
    </row>
    <row r="124" spans="1:26">
      <c r="E124" s="23"/>
      <c r="F124" s="23"/>
      <c r="G124" s="23"/>
      <c r="I124" s="38"/>
    </row>
    <row r="125" spans="1:26">
      <c r="G125" s="39"/>
      <c r="I125" s="24"/>
    </row>
    <row r="126" spans="1:26">
      <c r="G126" s="18"/>
    </row>
    <row r="127" spans="1:26">
      <c r="G127" s="26"/>
    </row>
  </sheetData>
  <sortState ref="A107:Z115">
    <sortCondition ref="C107:C115"/>
  </sortState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="106" zoomScaleNormal="106" workbookViewId="0">
      <selection activeCell="C21" sqref="C21"/>
    </sheetView>
  </sheetViews>
  <sheetFormatPr defaultColWidth="9.140625" defaultRowHeight="16.5"/>
  <cols>
    <col min="1" max="1" width="14.42578125" style="2" customWidth="1"/>
    <col min="2" max="2" width="17.7109375" style="2" bestFit="1" customWidth="1"/>
    <col min="3" max="3" width="17.28515625" style="2" bestFit="1" customWidth="1"/>
    <col min="4" max="4" width="18.42578125" style="2" bestFit="1" customWidth="1"/>
    <col min="5" max="5" width="19.5703125" style="2" bestFit="1" customWidth="1"/>
    <col min="6" max="6" width="20.28515625" style="2" bestFit="1" customWidth="1"/>
    <col min="7" max="7" width="9.7109375" style="2" customWidth="1"/>
    <col min="8" max="8" width="20.42578125" style="2" bestFit="1" customWidth="1"/>
    <col min="9" max="9" width="13.42578125" style="2" bestFit="1" customWidth="1"/>
    <col min="10" max="10" width="13.5703125" style="2" customWidth="1"/>
    <col min="11" max="16384" width="9.140625" style="2"/>
  </cols>
  <sheetData>
    <row r="1" spans="1:23" ht="9" customHeight="1"/>
    <row r="2" spans="1:23" ht="17.25">
      <c r="A2" s="1" t="s">
        <v>17</v>
      </c>
      <c r="D2" s="5"/>
      <c r="G2" s="20" t="s">
        <v>53</v>
      </c>
    </row>
    <row r="3" spans="1:23" ht="9" customHeight="1"/>
    <row r="4" spans="1:23" s="21" customFormat="1" ht="48" customHeight="1">
      <c r="A4" s="19" t="s">
        <v>13</v>
      </c>
      <c r="B4" s="19" t="s">
        <v>1</v>
      </c>
      <c r="C4" s="19" t="s">
        <v>2</v>
      </c>
      <c r="D4" s="19" t="s">
        <v>14</v>
      </c>
      <c r="E4" s="19" t="s">
        <v>15</v>
      </c>
      <c r="F4" s="19" t="s">
        <v>16</v>
      </c>
      <c r="G4" s="19" t="s">
        <v>7</v>
      </c>
      <c r="H4" s="19" t="s">
        <v>8</v>
      </c>
      <c r="I4" s="19" t="s">
        <v>9</v>
      </c>
      <c r="J4" s="19" t="s">
        <v>10</v>
      </c>
    </row>
    <row r="5" spans="1:23" s="21" customFormat="1">
      <c r="A5" s="6">
        <v>45300</v>
      </c>
      <c r="B5" s="6">
        <v>45301</v>
      </c>
      <c r="C5" s="35" t="s">
        <v>26</v>
      </c>
      <c r="D5" s="35">
        <v>2000000000</v>
      </c>
      <c r="E5" s="35">
        <v>523000000</v>
      </c>
      <c r="F5" s="35">
        <v>23000000</v>
      </c>
      <c r="G5" s="36">
        <v>94.57</v>
      </c>
      <c r="H5" s="8">
        <v>0.106974</v>
      </c>
      <c r="I5" s="8">
        <v>0.1072</v>
      </c>
      <c r="J5" s="6">
        <v>47420</v>
      </c>
    </row>
    <row r="6" spans="1:23" s="21" customFormat="1">
      <c r="A6" s="6">
        <v>45300</v>
      </c>
      <c r="B6" s="6">
        <v>45301</v>
      </c>
      <c r="C6" s="35" t="s">
        <v>27</v>
      </c>
      <c r="D6" s="35">
        <v>2000000000</v>
      </c>
      <c r="E6" s="35">
        <v>5667000000</v>
      </c>
      <c r="F6" s="35">
        <v>2000000000</v>
      </c>
      <c r="G6" s="36">
        <v>88.16</v>
      </c>
      <c r="H6" s="8">
        <v>0.10567</v>
      </c>
      <c r="I6" s="8">
        <v>0.1074</v>
      </c>
      <c r="J6" s="6">
        <v>48150</v>
      </c>
    </row>
    <row r="7" spans="1:23" s="21" customFormat="1">
      <c r="A7" s="6">
        <v>45391</v>
      </c>
      <c r="B7" s="6">
        <f>+A7+1</f>
        <v>45392</v>
      </c>
      <c r="C7" s="35" t="s">
        <v>41</v>
      </c>
      <c r="D7" s="35">
        <v>1000000000</v>
      </c>
      <c r="E7" s="35">
        <v>4576743000</v>
      </c>
      <c r="F7" s="35">
        <v>1000000000</v>
      </c>
      <c r="G7" s="36">
        <v>103.86</v>
      </c>
      <c r="H7" s="8">
        <v>9.5324000000000006E-2</v>
      </c>
      <c r="I7" s="8">
        <v>9.4200000000000006E-2</v>
      </c>
      <c r="J7" s="6">
        <v>45776</v>
      </c>
    </row>
    <row r="8" spans="1:23" s="21" customFormat="1">
      <c r="A8" s="6">
        <v>45391</v>
      </c>
      <c r="B8" s="6">
        <f>+A8+1</f>
        <v>45392</v>
      </c>
      <c r="C8" s="35" t="s">
        <v>42</v>
      </c>
      <c r="D8" s="35">
        <v>1000000000</v>
      </c>
      <c r="E8" s="35">
        <v>1385000000</v>
      </c>
      <c r="F8" s="35">
        <v>1000000000</v>
      </c>
      <c r="G8" s="36">
        <v>101.02</v>
      </c>
      <c r="H8" s="8">
        <v>9.1499999999999998E-2</v>
      </c>
      <c r="I8" s="8">
        <v>9.1499999999999998E-2</v>
      </c>
      <c r="J8" s="6">
        <v>45776</v>
      </c>
    </row>
    <row r="9" spans="1:23" s="21" customFormat="1">
      <c r="A9" s="6">
        <v>45391</v>
      </c>
      <c r="B9" s="6">
        <f>+A9+1</f>
        <v>45392</v>
      </c>
      <c r="C9" s="35" t="s">
        <v>43</v>
      </c>
      <c r="D9" s="35">
        <v>2000000000</v>
      </c>
      <c r="E9" s="35">
        <v>5099738000</v>
      </c>
      <c r="F9" s="35">
        <v>2000000000</v>
      </c>
      <c r="G9" s="36">
        <v>107.32</v>
      </c>
      <c r="H9" s="8">
        <v>9.3038999999999997E-2</v>
      </c>
      <c r="I9" s="8">
        <v>9.2499999999999999E-2</v>
      </c>
      <c r="J9" s="6">
        <v>45959</v>
      </c>
    </row>
    <row r="10" spans="1:23" s="21" customFormat="1">
      <c r="A10" s="6">
        <v>45482</v>
      </c>
      <c r="B10" s="6">
        <v>45483</v>
      </c>
      <c r="C10" s="35" t="s">
        <v>41</v>
      </c>
      <c r="D10" s="35">
        <v>1000000000</v>
      </c>
      <c r="E10" s="35">
        <v>3670858000</v>
      </c>
      <c r="F10" s="35">
        <v>1000000000</v>
      </c>
      <c r="G10" s="36">
        <v>101.58</v>
      </c>
      <c r="H10" s="8">
        <v>9.5297000000000007E-2</v>
      </c>
      <c r="I10" s="8">
        <v>9.3998999999999999E-2</v>
      </c>
      <c r="J10" s="6">
        <v>45776</v>
      </c>
    </row>
    <row r="11" spans="1:23" s="21" customFormat="1">
      <c r="A11" s="6">
        <v>45482</v>
      </c>
      <c r="B11" s="6">
        <v>45483</v>
      </c>
      <c r="C11" s="35" t="s">
        <v>48</v>
      </c>
      <c r="D11" s="35">
        <v>2000000000</v>
      </c>
      <c r="E11" s="35">
        <v>3971000000</v>
      </c>
      <c r="F11" s="35">
        <v>671000000</v>
      </c>
      <c r="G11" s="36">
        <v>131.16999999999999</v>
      </c>
      <c r="H11" s="8">
        <v>9.0854000000000004E-2</v>
      </c>
      <c r="I11" s="8">
        <v>0.09</v>
      </c>
      <c r="J11" s="6">
        <v>49977</v>
      </c>
    </row>
    <row r="12" spans="1:23" s="21" customFormat="1">
      <c r="A12" s="6"/>
      <c r="B12" s="6"/>
      <c r="C12" s="7"/>
      <c r="D12" s="7"/>
      <c r="E12" s="7"/>
      <c r="F12" s="7"/>
      <c r="G12" s="25"/>
      <c r="H12" s="8"/>
      <c r="I12" s="8"/>
      <c r="J12" s="6"/>
    </row>
    <row r="13" spans="1:23" s="14" customFormat="1" ht="18" customHeight="1">
      <c r="A13" s="10" t="s">
        <v>12</v>
      </c>
      <c r="B13" s="11"/>
      <c r="C13" s="11"/>
      <c r="D13" s="11"/>
      <c r="E13" s="12">
        <f>SUM(E5:E12)</f>
        <v>24893339000</v>
      </c>
      <c r="F13" s="12">
        <f>SUM(F5:F12)</f>
        <v>7694000000</v>
      </c>
      <c r="G13" s="11"/>
      <c r="H13" s="13">
        <f>SUMPRODUCT(F5:F12,H5:H12)/F13</f>
        <v>9.6563872628021838E-2</v>
      </c>
      <c r="I13" s="11"/>
      <c r="J13" s="11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E14" s="26"/>
      <c r="F14" s="26"/>
      <c r="H14" s="24"/>
    </row>
    <row r="15" spans="1:23">
      <c r="F15" s="26"/>
      <c r="H15" s="24"/>
    </row>
    <row r="18" spans="6:6">
      <c r="F18" s="18"/>
    </row>
    <row r="19" spans="6:6">
      <c r="F19" s="18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Տեղաբաշխման աճուրդներ</vt:lpstr>
      <vt:lpstr>Հետգնման աճուրդներ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2024-12-09T06:01:06Z</dcterms:modified>
  <cp:keywords>https://mul2-minfin.gov.am/tasks/922714/oneclick?token=57c625eec5e53bce59a817eb3e1944a2</cp:keywords>
</cp:coreProperties>
</file>