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/>
  </bookViews>
  <sheets>
    <sheet name="Placement Auction" sheetId="8" r:id="rId1"/>
    <sheet name="Buyback Auction" sheetId="9" r:id="rId2"/>
    <sheet name="Switch" sheetId="10" r:id="rId3"/>
  </sheets>
  <calcPr calcId="162913"/>
</workbook>
</file>

<file path=xl/calcChain.xml><?xml version="1.0" encoding="utf-8"?>
<calcChain xmlns="http://schemas.openxmlformats.org/spreadsheetml/2006/main">
  <c r="K6" i="10" l="1"/>
  <c r="G6" i="10"/>
  <c r="F6" i="10"/>
  <c r="E6" i="10"/>
  <c r="F6" i="9" l="1"/>
  <c r="H6" i="9" s="1"/>
  <c r="E6" i="9" l="1"/>
  <c r="G21" i="8" l="1"/>
  <c r="E21" i="8" l="1"/>
  <c r="F21" i="8"/>
  <c r="I21" i="8"/>
</calcChain>
</file>

<file path=xl/sharedStrings.xml><?xml version="1.0" encoding="utf-8"?>
<sst xmlns="http://schemas.openxmlformats.org/spreadsheetml/2006/main" count="73" uniqueCount="39">
  <si>
    <t xml:space="preserve">Auction Date </t>
  </si>
  <si>
    <t>Settlement Date</t>
  </si>
  <si>
    <t>ISIN</t>
  </si>
  <si>
    <t>Type of Placement</t>
  </si>
  <si>
    <t>Offering Amount</t>
  </si>
  <si>
    <t xml:space="preserve"> Demand </t>
  </si>
  <si>
    <t xml:space="preserve"> Placement  </t>
  </si>
  <si>
    <t>Price</t>
  </si>
  <si>
    <t xml:space="preserve">Weighted Average Yield </t>
  </si>
  <si>
    <t>Cut-off Yield</t>
  </si>
  <si>
    <t>Maturity Date</t>
  </si>
  <si>
    <t>Supply</t>
  </si>
  <si>
    <t>Buyback Volume</t>
  </si>
  <si>
    <t>Government Treasury Securities Buyback Auctions</t>
  </si>
  <si>
    <t>Competitive</t>
  </si>
  <si>
    <t>Total</t>
  </si>
  <si>
    <t>Retail Sale</t>
  </si>
  <si>
    <t xml:space="preserve"> Non-competitive </t>
  </si>
  <si>
    <t>Government Treasury Securities Auctions</t>
  </si>
  <si>
    <t>AMGT5203B257</t>
  </si>
  <si>
    <t>Ընդամենը</t>
  </si>
  <si>
    <t>Government Treasury Securities Switch Auctions</t>
  </si>
  <si>
    <t>Buyback Bond ISIN</t>
  </si>
  <si>
    <t>Allocation bond ISIN</t>
  </si>
  <si>
    <t>Auction weighted average price (clean price)</t>
  </si>
  <si>
    <t>Allocation weighted average price (clean price)</t>
  </si>
  <si>
    <t>Buyback weighted average price (clean price)</t>
  </si>
  <si>
    <t>Amounts of the Total Accepted Bids</t>
  </si>
  <si>
    <t>Volume of repurchased bonds</t>
  </si>
  <si>
    <t>Net cash amount</t>
  </si>
  <si>
    <t>Maturity Date (Allocated bond)</t>
  </si>
  <si>
    <t>Maturity Date (Buybacked bond)</t>
  </si>
  <si>
    <t>AMGB1129A357</t>
  </si>
  <si>
    <t>AMGT52191260</t>
  </si>
  <si>
    <t>01.01.2025-28.02.2025</t>
  </si>
  <si>
    <t>AMGT52022267</t>
  </si>
  <si>
    <t>AMGN60294292</t>
  </si>
  <si>
    <t>AMGT5201C259</t>
  </si>
  <si>
    <t>AMGT52019255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</si>
</sst>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yy;@"/>
    <numFmt numFmtId="165" formatCode="[$-42B]d\-mmm\-yyyy;@"/>
    <numFmt numFmtId="166" formatCode="_(* #,##0_);_(* \(#,##0\);_(* &quot;-&quot;??_);_(@_)"/>
    <numFmt numFmtId="167" formatCode="[$-42B]d/mmm/yyyy;@"/>
    <numFmt numFmtId="168" formatCode="0.0000%"/>
    <numFmt numFmtId="169" formatCode="[$-409]d\-mmm\-yyyy;@"/>
    <numFmt numFmtId="170" formatCode="_-* #,##0.00_-;\-* #,##0.00_-;_-* &quot;-&quot;??_-;_-@_-"/>
    <numFmt numFmtId="171" formatCode="General_)"/>
    <numFmt numFmtId="172" formatCode="[$-409]d\-mmm\-yy;@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56"/>
      <name val="GHEA Grapalat"/>
      <family val="3"/>
    </font>
    <font>
      <sz val="11"/>
      <color theme="1"/>
      <name val="GHEA Grapalat"/>
      <family val="3"/>
    </font>
    <font>
      <b/>
      <sz val="12"/>
      <name val="GHEA Grapalat"/>
      <family val="3"/>
    </font>
    <font>
      <b/>
      <sz val="12"/>
      <color rgb="FF002060"/>
      <name val="GHEA Grapalat"/>
      <family val="3"/>
    </font>
    <font>
      <b/>
      <sz val="11"/>
      <color indexed="56"/>
      <name val="GHEA Grapalat"/>
      <family val="3"/>
    </font>
    <font>
      <sz val="10"/>
      <name val="GHEA Grapalat"/>
      <family val="3"/>
    </font>
    <font>
      <sz val="11"/>
      <color indexed="8"/>
      <name val="Calibri"/>
      <family val="2"/>
    </font>
    <font>
      <b/>
      <sz val="10"/>
      <name val="GHEA Grapalat"/>
      <family val="3"/>
    </font>
    <font>
      <b/>
      <sz val="11"/>
      <color theme="1"/>
      <name val="GHEA Grapalat"/>
      <family val="3"/>
    </font>
    <font>
      <sz val="10"/>
      <name val="Arial"/>
      <family val="2"/>
    </font>
    <font>
      <sz val="10"/>
      <name val="Arial Armenian"/>
      <family val="2"/>
    </font>
    <font>
      <sz val="10"/>
      <name val="Times Armenian"/>
      <family val="1"/>
    </font>
    <font>
      <sz val="10"/>
      <name val="Arial"/>
      <family val="2"/>
      <charset val="204"/>
    </font>
    <font>
      <u/>
      <sz val="10"/>
      <color theme="10"/>
      <name val="Arial"/>
      <family val="2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sz val="10"/>
      <name val="Arial Cyr"/>
      <charset val="204"/>
    </font>
    <font>
      <sz val="10"/>
      <color theme="1"/>
      <name val="Arial Armenian"/>
      <family val="2"/>
    </font>
    <font>
      <sz val="10"/>
      <color rgb="FF000000"/>
      <name val="Arial"/>
      <family val="2"/>
    </font>
    <font>
      <sz val="11"/>
      <color theme="1"/>
      <name val="GHEA Grapalat"/>
      <family val="2"/>
    </font>
    <font>
      <sz val="10"/>
      <color indexed="8"/>
      <name val="MS Sans Serif"/>
      <family val="2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b/>
      <sz val="18"/>
      <color theme="3"/>
      <name val="Cambria"/>
      <family val="2"/>
      <scheme val="major"/>
    </font>
    <font>
      <sz val="10"/>
      <color indexed="9"/>
      <name val="GHEA Grapalat"/>
      <family val="3"/>
    </font>
    <font>
      <b/>
      <sz val="11"/>
      <color rgb="FF002060"/>
      <name val="GHEA Grapalat"/>
      <family val="3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/>
      <bottom style="thin">
        <color indexed="64"/>
      </bottom>
      <diagonal/>
    </border>
  </borders>
  <cellStyleXfs count="247">
    <xf numFmtId="0" fontId="0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8" fillId="5" borderId="4" applyNumberFormat="0" applyAlignment="0" applyProtection="0"/>
    <xf numFmtId="38" fontId="31" fillId="0" borderId="0"/>
    <xf numFmtId="38" fontId="32" fillId="0" borderId="0"/>
    <xf numFmtId="38" fontId="33" fillId="0" borderId="0"/>
    <xf numFmtId="38" fontId="34" fillId="0" borderId="0"/>
    <xf numFmtId="0" fontId="35" fillId="0" borderId="0"/>
    <xf numFmtId="0" fontId="35" fillId="0" borderId="0"/>
    <xf numFmtId="0" fontId="36" fillId="0" borderId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37" fillId="0" borderId="0"/>
    <xf numFmtId="0" fontId="27" fillId="0" borderId="0"/>
    <xf numFmtId="0" fontId="29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38" fillId="0" borderId="0"/>
    <xf numFmtId="0" fontId="38" fillId="0" borderId="0"/>
    <xf numFmtId="0" fontId="27" fillId="0" borderId="0"/>
    <xf numFmtId="0" fontId="27" fillId="0" borderId="0"/>
    <xf numFmtId="0" fontId="39" fillId="0" borderId="0"/>
    <xf numFmtId="0" fontId="26" fillId="0" borderId="0"/>
    <xf numFmtId="0" fontId="1" fillId="0" borderId="0"/>
    <xf numFmtId="0" fontId="1" fillId="0" borderId="0"/>
    <xf numFmtId="0" fontId="26" fillId="0" borderId="0">
      <alignment shrinkToFit="1"/>
    </xf>
    <xf numFmtId="0" fontId="1" fillId="0" borderId="0"/>
    <xf numFmtId="0" fontId="26" fillId="0" borderId="0">
      <alignment shrinkToFit="1"/>
    </xf>
    <xf numFmtId="0" fontId="40" fillId="0" borderId="0"/>
    <xf numFmtId="0" fontId="26" fillId="0" borderId="0"/>
    <xf numFmtId="0" fontId="40" fillId="0" borderId="0"/>
    <xf numFmtId="0" fontId="41" fillId="0" borderId="0"/>
    <xf numFmtId="0" fontId="23" fillId="0" borderId="0"/>
    <xf numFmtId="0" fontId="23" fillId="0" borderId="0"/>
    <xf numFmtId="0" fontId="29" fillId="0" borderId="0"/>
    <xf numFmtId="0" fontId="26" fillId="0" borderId="0"/>
    <xf numFmtId="0" fontId="39" fillId="0" borderId="0"/>
    <xf numFmtId="0" fontId="27" fillId="0" borderId="0"/>
    <xf numFmtId="0" fontId="42" fillId="0" borderId="0"/>
    <xf numFmtId="0" fontId="29" fillId="0" borderId="0"/>
    <xf numFmtId="0" fontId="29" fillId="0" borderId="0"/>
    <xf numFmtId="0" fontId="39" fillId="0" borderId="0"/>
    <xf numFmtId="0" fontId="23" fillId="0" borderId="0"/>
    <xf numFmtId="0" fontId="23" fillId="0" borderId="0"/>
    <xf numFmtId="0" fontId="29" fillId="0" borderId="0"/>
    <xf numFmtId="0" fontId="1" fillId="0" borderId="0"/>
    <xf numFmtId="0" fontId="29" fillId="0" borderId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9" fillId="6" borderId="5" applyNumberFormat="0" applyAlignment="0" applyProtection="0"/>
    <xf numFmtId="9" fontId="2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  <xf numFmtId="0" fontId="43" fillId="0" borderId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171" fontId="44" fillId="0" borderId="12">
      <protection locked="0"/>
    </xf>
    <xf numFmtId="171" fontId="45" fillId="41" borderId="12"/>
    <xf numFmtId="0" fontId="26" fillId="0" borderId="0"/>
    <xf numFmtId="0" fontId="23" fillId="0" borderId="0"/>
    <xf numFmtId="0" fontId="23" fillId="0" borderId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</cellStyleXfs>
  <cellXfs count="46">
    <xf numFmtId="0" fontId="0" fillId="0" borderId="0" xfId="0"/>
    <xf numFmtId="0" fontId="17" fillId="0" borderId="0" xfId="0" applyFont="1" applyBorder="1" applyAlignment="1"/>
    <xf numFmtId="0" fontId="18" fillId="0" borderId="0" xfId="0" applyFont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64" fontId="21" fillId="0" borderId="0" xfId="0" applyNumberFormat="1" applyFont="1" applyBorder="1" applyAlignment="1"/>
    <xf numFmtId="166" fontId="22" fillId="0" borderId="10" xfId="1" applyNumberFormat="1" applyFont="1" applyFill="1" applyBorder="1" applyAlignment="1">
      <alignment horizontal="center"/>
    </xf>
    <xf numFmtId="166" fontId="22" fillId="0" borderId="10" xfId="1" applyNumberFormat="1" applyFont="1" applyFill="1" applyBorder="1" applyAlignment="1">
      <alignment horizontal="center" vertical="center"/>
    </xf>
    <xf numFmtId="168" fontId="22" fillId="0" borderId="10" xfId="2" applyNumberFormat="1" applyFont="1" applyFill="1" applyBorder="1" applyAlignment="1">
      <alignment horizontal="center"/>
    </xf>
    <xf numFmtId="169" fontId="18" fillId="0" borderId="0" xfId="0" applyNumberFormat="1" applyFont="1"/>
    <xf numFmtId="165" fontId="24" fillId="0" borderId="10" xfId="0" applyNumberFormat="1" applyFont="1" applyFill="1" applyBorder="1" applyAlignment="1">
      <alignment horizontal="center"/>
    </xf>
    <xf numFmtId="165" fontId="24" fillId="0" borderId="11" xfId="0" applyNumberFormat="1" applyFont="1" applyFill="1" applyBorder="1" applyAlignment="1">
      <alignment horizontal="center"/>
    </xf>
    <xf numFmtId="166" fontId="24" fillId="0" borderId="10" xfId="1" applyNumberFormat="1" applyFont="1" applyFill="1" applyBorder="1" applyAlignment="1">
      <alignment horizontal="center" vertical="center"/>
    </xf>
    <xf numFmtId="168" fontId="24" fillId="0" borderId="10" xfId="2" applyNumberFormat="1" applyFont="1" applyFill="1" applyBorder="1" applyAlignment="1">
      <alignment horizontal="center"/>
    </xf>
    <xf numFmtId="0" fontId="25" fillId="0" borderId="0" xfId="0" applyFont="1"/>
    <xf numFmtId="169" fontId="25" fillId="0" borderId="0" xfId="0" applyNumberFormat="1" applyFont="1"/>
    <xf numFmtId="167" fontId="22" fillId="0" borderId="0" xfId="0" applyNumberFormat="1" applyFont="1" applyFill="1" applyBorder="1" applyAlignment="1">
      <alignment horizontal="center"/>
    </xf>
    <xf numFmtId="166" fontId="22" fillId="0" borderId="0" xfId="1" applyNumberFormat="1" applyFont="1" applyFill="1" applyBorder="1" applyAlignment="1">
      <alignment horizontal="center"/>
    </xf>
    <xf numFmtId="168" fontId="22" fillId="0" borderId="0" xfId="2" applyNumberFormat="1" applyFont="1" applyFill="1" applyBorder="1" applyAlignment="1">
      <alignment horizontal="center"/>
    </xf>
    <xf numFmtId="43" fontId="22" fillId="0" borderId="10" xfId="1" applyNumberFormat="1" applyFont="1" applyFill="1" applyBorder="1" applyAlignment="1">
      <alignment horizontal="center" vertical="center"/>
    </xf>
    <xf numFmtId="43" fontId="22" fillId="0" borderId="10" xfId="1" applyNumberFormat="1" applyFont="1" applyFill="1" applyBorder="1" applyAlignment="1">
      <alignment horizontal="center"/>
    </xf>
    <xf numFmtId="172" fontId="22" fillId="0" borderId="10" xfId="0" applyNumberFormat="1" applyFont="1" applyFill="1" applyBorder="1" applyAlignment="1">
      <alignment horizontal="center"/>
    </xf>
    <xf numFmtId="0" fontId="47" fillId="33" borderId="0" xfId="0" applyFont="1" applyFill="1" applyBorder="1" applyAlignment="1">
      <alignment horizontal="center" vertical="center" wrapText="1"/>
    </xf>
    <xf numFmtId="0" fontId="18" fillId="0" borderId="0" xfId="0" applyFont="1" applyBorder="1"/>
    <xf numFmtId="0" fontId="17" fillId="0" borderId="0" xfId="0" applyFont="1" applyAlignment="1">
      <alignment vertical="center"/>
    </xf>
    <xf numFmtId="43" fontId="18" fillId="0" borderId="0" xfId="206" applyFont="1"/>
    <xf numFmtId="167" fontId="22" fillId="0" borderId="10" xfId="0" applyNumberFormat="1" applyFont="1" applyFill="1" applyBorder="1" applyAlignment="1">
      <alignment horizontal="center"/>
    </xf>
    <xf numFmtId="165" fontId="22" fillId="0" borderId="10" xfId="0" applyNumberFormat="1" applyFont="1" applyFill="1" applyBorder="1" applyAlignment="1">
      <alignment horizontal="center"/>
    </xf>
    <xf numFmtId="43" fontId="18" fillId="0" borderId="0" xfId="3" applyFont="1"/>
    <xf numFmtId="169" fontId="22" fillId="0" borderId="10" xfId="0" applyNumberFormat="1" applyFont="1" applyFill="1" applyBorder="1" applyAlignment="1">
      <alignment horizontal="center"/>
    </xf>
    <xf numFmtId="0" fontId="18" fillId="0" borderId="0" xfId="0" applyFont="1"/>
    <xf numFmtId="166" fontId="24" fillId="0" borderId="10" xfId="1" applyNumberFormat="1" applyFont="1" applyFill="1" applyBorder="1" applyAlignment="1">
      <alignment horizontal="center" vertical="center"/>
    </xf>
    <xf numFmtId="0" fontId="48" fillId="0" borderId="0" xfId="0" applyFont="1" applyAlignment="1">
      <alignment vertical="center"/>
    </xf>
    <xf numFmtId="168" fontId="22" fillId="0" borderId="10" xfId="2" applyNumberFormat="1" applyFont="1" applyFill="1" applyBorder="1" applyAlignment="1">
      <alignment horizontal="center" vertical="center"/>
    </xf>
    <xf numFmtId="166" fontId="18" fillId="0" borderId="0" xfId="0" applyNumberFormat="1" applyFont="1"/>
    <xf numFmtId="169" fontId="22" fillId="0" borderId="10" xfId="0" applyNumberFormat="1" applyFont="1" applyBorder="1" applyAlignment="1">
      <alignment horizontal="center" vertical="center"/>
    </xf>
    <xf numFmtId="166" fontId="22" fillId="0" borderId="10" xfId="3" applyNumberFormat="1" applyFont="1" applyFill="1" applyBorder="1" applyAlignment="1">
      <alignment horizontal="center" vertical="center"/>
    </xf>
    <xf numFmtId="43" fontId="22" fillId="0" borderId="10" xfId="1" applyFont="1" applyFill="1" applyBorder="1" applyAlignment="1">
      <alignment horizontal="center" vertical="center"/>
    </xf>
    <xf numFmtId="43" fontId="18" fillId="0" borderId="0" xfId="3" applyFont="1" applyAlignment="1">
      <alignment vertical="center"/>
    </xf>
    <xf numFmtId="0" fontId="18" fillId="0" borderId="0" xfId="0" applyFont="1" applyAlignment="1">
      <alignment vertical="center"/>
    </xf>
    <xf numFmtId="169" fontId="18" fillId="0" borderId="0" xfId="0" applyNumberFormat="1" applyFont="1" applyAlignment="1">
      <alignment vertical="center"/>
    </xf>
    <xf numFmtId="168" fontId="18" fillId="0" borderId="0" xfId="0" applyNumberFormat="1" applyFont="1"/>
    <xf numFmtId="43" fontId="22" fillId="0" borderId="10" xfId="1" applyFont="1" applyFill="1" applyBorder="1" applyAlignment="1">
      <alignment vertical="center"/>
    </xf>
    <xf numFmtId="167" fontId="22" fillId="0" borderId="10" xfId="3" applyNumberFormat="1" applyFont="1" applyFill="1" applyBorder="1" applyAlignment="1">
      <alignment horizontal="center" vertical="center" wrapText="1"/>
    </xf>
    <xf numFmtId="166" fontId="22" fillId="0" borderId="13" xfId="1" applyNumberFormat="1" applyFont="1" applyFill="1" applyBorder="1" applyAlignment="1">
      <alignment vertical="center"/>
    </xf>
    <xf numFmtId="166" fontId="24" fillId="0" borderId="10" xfId="1" applyNumberFormat="1" applyFont="1" applyFill="1" applyBorder="1" applyAlignment="1">
      <alignment horizontal="center"/>
    </xf>
  </cellXfs>
  <cellStyles count="247">
    <cellStyle name="20% - Accent1" xfId="224" builtinId="30" customBuiltin="1"/>
    <cellStyle name="20% - Accent1 2" xfId="4"/>
    <cellStyle name="20% - Accent1 2 2" xfId="5"/>
    <cellStyle name="20% - Accent1 3" xfId="6"/>
    <cellStyle name="20% - Accent1 4" xfId="7"/>
    <cellStyle name="20% - Accent1 5" xfId="8"/>
    <cellStyle name="20% - Accent1 6" xfId="9"/>
    <cellStyle name="20% - Accent1 7" xfId="10"/>
    <cellStyle name="20% - Accent2" xfId="228" builtinId="34" customBuiltin="1"/>
    <cellStyle name="20% - Accent2 2" xfId="11"/>
    <cellStyle name="20% - Accent2 2 2" xfId="12"/>
    <cellStyle name="20% - Accent2 3" xfId="13"/>
    <cellStyle name="20% - Accent2 4" xfId="14"/>
    <cellStyle name="20% - Accent2 5" xfId="15"/>
    <cellStyle name="20% - Accent2 6" xfId="16"/>
    <cellStyle name="20% - Accent2 7" xfId="17"/>
    <cellStyle name="20% - Accent3" xfId="232" builtinId="38" customBuiltin="1"/>
    <cellStyle name="20% - Accent3 2" xfId="18"/>
    <cellStyle name="20% - Accent3 2 2" xfId="19"/>
    <cellStyle name="20% - Accent3 3" xfId="20"/>
    <cellStyle name="20% - Accent3 4" xfId="21"/>
    <cellStyle name="20% - Accent3 5" xfId="22"/>
    <cellStyle name="20% - Accent3 6" xfId="23"/>
    <cellStyle name="20% - Accent3 7" xfId="24"/>
    <cellStyle name="20% - Accent4" xfId="236" builtinId="42" customBuiltin="1"/>
    <cellStyle name="20% - Accent4 2" xfId="25"/>
    <cellStyle name="20% - Accent4 2 2" xfId="26"/>
    <cellStyle name="20% - Accent4 3" xfId="27"/>
    <cellStyle name="20% - Accent4 4" xfId="28"/>
    <cellStyle name="20% - Accent4 5" xfId="29"/>
    <cellStyle name="20% - Accent4 6" xfId="30"/>
    <cellStyle name="20% - Accent4 7" xfId="31"/>
    <cellStyle name="20% - Accent5" xfId="240" builtinId="46" customBuiltin="1"/>
    <cellStyle name="20% - Accent5 2" xfId="32"/>
    <cellStyle name="20% - Accent5 2 2" xfId="33"/>
    <cellStyle name="20% - Accent6" xfId="244" builtinId="50" customBuiltin="1"/>
    <cellStyle name="20% - Accent6 2" xfId="34"/>
    <cellStyle name="20% - Accent6 2 2" xfId="35"/>
    <cellStyle name="40% - Accent1" xfId="225" builtinId="31" customBuiltin="1"/>
    <cellStyle name="40% - Accent1 2" xfId="36"/>
    <cellStyle name="40% - Accent1 2 2" xfId="37"/>
    <cellStyle name="40% - Accent2" xfId="229" builtinId="35" customBuiltin="1"/>
    <cellStyle name="40% - Accent2 2" xfId="38"/>
    <cellStyle name="40% - Accent2 2 2" xfId="39"/>
    <cellStyle name="40% - Accent3" xfId="233" builtinId="39" customBuiltin="1"/>
    <cellStyle name="40% - Accent3 2" xfId="40"/>
    <cellStyle name="40% - Accent3 2 2" xfId="41"/>
    <cellStyle name="40% - Accent3 3" xfId="42"/>
    <cellStyle name="40% - Accent3 4" xfId="43"/>
    <cellStyle name="40% - Accent3 5" xfId="44"/>
    <cellStyle name="40% - Accent3 6" xfId="45"/>
    <cellStyle name="40% - Accent3 7" xfId="46"/>
    <cellStyle name="40% - Accent4" xfId="237" builtinId="43" customBuiltin="1"/>
    <cellStyle name="40% - Accent4 2" xfId="47"/>
    <cellStyle name="40% - Accent4 2 2" xfId="48"/>
    <cellStyle name="40% - Accent5" xfId="241" builtinId="47" customBuiltin="1"/>
    <cellStyle name="40% - Accent5 2" xfId="49"/>
    <cellStyle name="40% - Accent5 2 2" xfId="50"/>
    <cellStyle name="40% - Accent6" xfId="245" builtinId="51" customBuiltin="1"/>
    <cellStyle name="40% - Accent6 2" xfId="51"/>
    <cellStyle name="40% - Accent6 2 2" xfId="52"/>
    <cellStyle name="60% - Accent1" xfId="226" builtinId="32" customBuiltin="1"/>
    <cellStyle name="60% - Accent1 2" xfId="53"/>
    <cellStyle name="60% - Accent2" xfId="230" builtinId="36" customBuiltin="1"/>
    <cellStyle name="60% - Accent2 2" xfId="54"/>
    <cellStyle name="60% - Accent3" xfId="234" builtinId="40" customBuiltin="1"/>
    <cellStyle name="60% - Accent3 2" xfId="55"/>
    <cellStyle name="60% - Accent3 2 2" xfId="56"/>
    <cellStyle name="60% - Accent3 3" xfId="57"/>
    <cellStyle name="60% - Accent3 4" xfId="58"/>
    <cellStyle name="60% - Accent3 5" xfId="59"/>
    <cellStyle name="60% - Accent3 6" xfId="60"/>
    <cellStyle name="60% - Accent3 7" xfId="61"/>
    <cellStyle name="60% - Accent4" xfId="238" builtinId="44" customBuiltin="1"/>
    <cellStyle name="60% - Accent4 2" xfId="62"/>
    <cellStyle name="60% - Accent4 2 2" xfId="63"/>
    <cellStyle name="60% - Accent4 3" xfId="64"/>
    <cellStyle name="60% - Accent4 4" xfId="65"/>
    <cellStyle name="60% - Accent4 5" xfId="66"/>
    <cellStyle name="60% - Accent4 6" xfId="67"/>
    <cellStyle name="60% - Accent4 7" xfId="68"/>
    <cellStyle name="60% - Accent5" xfId="242" builtinId="48" customBuiltin="1"/>
    <cellStyle name="60% - Accent5 2" xfId="69"/>
    <cellStyle name="60% - Accent6" xfId="246" builtinId="52" customBuiltin="1"/>
    <cellStyle name="60% - Accent6 2" xfId="70"/>
    <cellStyle name="60% - Accent6 2 2" xfId="71"/>
    <cellStyle name="60% - Accent6 3" xfId="72"/>
    <cellStyle name="60% - Accent6 4" xfId="73"/>
    <cellStyle name="60% - Accent6 5" xfId="74"/>
    <cellStyle name="60% - Accent6 6" xfId="75"/>
    <cellStyle name="60% - Accent6 7" xfId="76"/>
    <cellStyle name="Accent1" xfId="223" builtinId="29" customBuiltin="1"/>
    <cellStyle name="Accent1 2" xfId="77"/>
    <cellStyle name="Accent2" xfId="227" builtinId="33" customBuiltin="1"/>
    <cellStyle name="Accent2 2" xfId="78"/>
    <cellStyle name="Accent3" xfId="231" builtinId="37" customBuiltin="1"/>
    <cellStyle name="Accent3 2" xfId="79"/>
    <cellStyle name="Accent4" xfId="235" builtinId="41" customBuiltin="1"/>
    <cellStyle name="Accent4 2" xfId="80"/>
    <cellStyle name="Accent5" xfId="239" builtinId="45" customBuiltin="1"/>
    <cellStyle name="Accent5 2" xfId="81"/>
    <cellStyle name="Accent6" xfId="243" builtinId="49" customBuiltin="1"/>
    <cellStyle name="Accent6 2" xfId="82"/>
    <cellStyle name="Bad" xfId="213" builtinId="27" customBuiltin="1"/>
    <cellStyle name="Bad 2" xfId="83"/>
    <cellStyle name="Calculation" xfId="217" builtinId="22" customBuiltin="1"/>
    <cellStyle name="Calculation 2" xfId="84"/>
    <cellStyle name="Check Cell" xfId="219" builtinId="23" customBuiltin="1"/>
    <cellStyle name="Check Cell 2" xfId="85"/>
    <cellStyle name="Comma" xfId="206" builtinId="3"/>
    <cellStyle name="Comma 10" xfId="86"/>
    <cellStyle name="Comma 11" xfId="87"/>
    <cellStyle name="Comma 12" xfId="88"/>
    <cellStyle name="Comma 13" xfId="89"/>
    <cellStyle name="Comma 2" xfId="3"/>
    <cellStyle name="Comma 2 2" xfId="90"/>
    <cellStyle name="Comma 2 3" xfId="91"/>
    <cellStyle name="Comma 2 4" xfId="92"/>
    <cellStyle name="Comma 2 5" xfId="93"/>
    <cellStyle name="Comma 3" xfId="94"/>
    <cellStyle name="Comma 3 2" xfId="1"/>
    <cellStyle name="Comma 3 3" xfId="95"/>
    <cellStyle name="Comma 3 4" xfId="96"/>
    <cellStyle name="Comma 4" xfId="97"/>
    <cellStyle name="Comma 5" xfId="98"/>
    <cellStyle name="Comma 6" xfId="99"/>
    <cellStyle name="Comma 6 2" xfId="100"/>
    <cellStyle name="Comma 7" xfId="101"/>
    <cellStyle name="Comma 7 2" xfId="102"/>
    <cellStyle name="Comma 8" xfId="103"/>
    <cellStyle name="Comma 8 2" xfId="104"/>
    <cellStyle name="Comma 8 3" xfId="105"/>
    <cellStyle name="Comma 8 3 2" xfId="106"/>
    <cellStyle name="Comma 9" xfId="107"/>
    <cellStyle name="Comma 9 2" xfId="108"/>
    <cellStyle name="Currency 2" xfId="109"/>
    <cellStyle name="Explanatory Text" xfId="221" builtinId="53" customBuiltin="1"/>
    <cellStyle name="Explanatory Text 2" xfId="110"/>
    <cellStyle name="Good" xfId="212" builtinId="26" customBuiltin="1"/>
    <cellStyle name="Good 2" xfId="111"/>
    <cellStyle name="Heading 1" xfId="208" builtinId="16" customBuiltin="1"/>
    <cellStyle name="Heading 1 2" xfId="112"/>
    <cellStyle name="Heading 2" xfId="209" builtinId="17" customBuiltin="1"/>
    <cellStyle name="Heading 2 2" xfId="113"/>
    <cellStyle name="Heading 3" xfId="210" builtinId="18" customBuiltin="1"/>
    <cellStyle name="Heading 3 2" xfId="114"/>
    <cellStyle name="Heading 4" xfId="211" builtinId="19" customBuiltin="1"/>
    <cellStyle name="Heading 4 2" xfId="115"/>
    <cellStyle name="Hyperlink 2" xfId="116"/>
    <cellStyle name="Input" xfId="215" builtinId="20" customBuiltin="1"/>
    <cellStyle name="Input 2" xfId="117"/>
    <cellStyle name="KPMG Heading 1" xfId="118"/>
    <cellStyle name="KPMG Heading 2" xfId="119"/>
    <cellStyle name="KPMG Heading 3" xfId="120"/>
    <cellStyle name="KPMG Heading 4" xfId="121"/>
    <cellStyle name="KPMG Normal" xfId="122"/>
    <cellStyle name="KPMG Normal Text" xfId="123"/>
    <cellStyle name="KPMG Normal_123" xfId="124"/>
    <cellStyle name="Linked Cell" xfId="218" builtinId="24" customBuiltin="1"/>
    <cellStyle name="Linked Cell 2" xfId="125"/>
    <cellStyle name="Neutral" xfId="214" builtinId="28" customBuiltin="1"/>
    <cellStyle name="Neutral 2" xfId="126"/>
    <cellStyle name="Normal" xfId="0" builtinId="0"/>
    <cellStyle name="Normal 10" xfId="127"/>
    <cellStyle name="Normal 11" xfId="128"/>
    <cellStyle name="Normal 12" xfId="129"/>
    <cellStyle name="Normal 13" xfId="130"/>
    <cellStyle name="Normal 14" xfId="131"/>
    <cellStyle name="Normal 15" xfId="132"/>
    <cellStyle name="Normal 16" xfId="133"/>
    <cellStyle name="Normal 16 2" xfId="134"/>
    <cellStyle name="Normal 17" xfId="135"/>
    <cellStyle name="Normal 17 2" xfId="136"/>
    <cellStyle name="Normal 17 3" xfId="137"/>
    <cellStyle name="Normal 18" xfId="138"/>
    <cellStyle name="Normal 18 2" xfId="139"/>
    <cellStyle name="Normal 19" xfId="140"/>
    <cellStyle name="Normal 2" xfId="141"/>
    <cellStyle name="Normal 2 2" xfId="142"/>
    <cellStyle name="Normal 2 2 2" xfId="143"/>
    <cellStyle name="Normal 2 3" xfId="144"/>
    <cellStyle name="Normal 2 3 2" xfId="145"/>
    <cellStyle name="Normal 2 4" xfId="146"/>
    <cellStyle name="Normal 2 5" xfId="147"/>
    <cellStyle name="Normal 2 6" xfId="148"/>
    <cellStyle name="Normal 2 7" xfId="149"/>
    <cellStyle name="Normal 2 8" xfId="150"/>
    <cellStyle name="Normal 20" xfId="151"/>
    <cellStyle name="Normal 21" xfId="152"/>
    <cellStyle name="Normal 3" xfId="153"/>
    <cellStyle name="Normal 3 2" xfId="154"/>
    <cellStyle name="Normal 3 3" xfId="155"/>
    <cellStyle name="Normal 3 4" xfId="156"/>
    <cellStyle name="Normal 374" xfId="157"/>
    <cellStyle name="Normal 374 2" xfId="158"/>
    <cellStyle name="Normal 4" xfId="159"/>
    <cellStyle name="Normal 4 2" xfId="160"/>
    <cellStyle name="Normal 4 2 2" xfId="161"/>
    <cellStyle name="Normal 5" xfId="162"/>
    <cellStyle name="Normal 54" xfId="163"/>
    <cellStyle name="Normal 6" xfId="164"/>
    <cellStyle name="Normal 6 2" xfId="165"/>
    <cellStyle name="Normal 7" xfId="166"/>
    <cellStyle name="Normal 78" xfId="167"/>
    <cellStyle name="Normal 78 2" xfId="168"/>
    <cellStyle name="Normal 8" xfId="169"/>
    <cellStyle name="Normal 81" xfId="170"/>
    <cellStyle name="Normal 9" xfId="171"/>
    <cellStyle name="Note 2" xfId="172"/>
    <cellStyle name="Note 2 2" xfId="173"/>
    <cellStyle name="Note 3" xfId="174"/>
    <cellStyle name="Note 3 2" xfId="175"/>
    <cellStyle name="Note 4" xfId="176"/>
    <cellStyle name="Note 4 2" xfId="177"/>
    <cellStyle name="Note 5" xfId="178"/>
    <cellStyle name="Note 5 2" xfId="179"/>
    <cellStyle name="Note 6" xfId="180"/>
    <cellStyle name="Note 6 2" xfId="181"/>
    <cellStyle name="Note 7" xfId="182"/>
    <cellStyle name="Note 7 2" xfId="183"/>
    <cellStyle name="Output" xfId="216" builtinId="21" customBuiltin="1"/>
    <cellStyle name="Output 2" xfId="184"/>
    <cellStyle name="Percent 2" xfId="2"/>
    <cellStyle name="Percent 2 2" xfId="185"/>
    <cellStyle name="Percent 2 3" xfId="186"/>
    <cellStyle name="Percent 3" xfId="187"/>
    <cellStyle name="Percent 4" xfId="188"/>
    <cellStyle name="Percent 4 2" xfId="189"/>
    <cellStyle name="Percent 5" xfId="190"/>
    <cellStyle name="Percent 5 2" xfId="191"/>
    <cellStyle name="Percent 6" xfId="192"/>
    <cellStyle name="Style 1" xfId="193"/>
    <cellStyle name="Style 1 2" xfId="194"/>
    <cellStyle name="Title" xfId="207" builtinId="15" customBuiltin="1"/>
    <cellStyle name="Total" xfId="222" builtinId="25" customBuiltin="1"/>
    <cellStyle name="Total 2" xfId="195"/>
    <cellStyle name="Warning Text" xfId="220" builtinId="11" customBuiltin="1"/>
    <cellStyle name="Warning Text 2" xfId="196"/>
    <cellStyle name="Беззащитный" xfId="197"/>
    <cellStyle name="Защитный" xfId="198"/>
    <cellStyle name="Обычный 2" xfId="199"/>
    <cellStyle name="Обычный 3" xfId="200"/>
    <cellStyle name="Обычный 3 2" xfId="201"/>
    <cellStyle name="Финансовый 2" xfId="202"/>
    <cellStyle name="Финансовый 3" xfId="203"/>
    <cellStyle name="Финансовый 3 2" xfId="204"/>
    <cellStyle name="Финансовый 4" xfId="20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3"/>
  <sheetViews>
    <sheetView tabSelected="1" zoomScale="106" zoomScaleNormal="106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23" sqref="B23"/>
    </sheetView>
  </sheetViews>
  <sheetFormatPr defaultColWidth="9.140625" defaultRowHeight="16.5" x14ac:dyDescent="0.3"/>
  <cols>
    <col min="1" max="1" width="14.85546875" style="2" customWidth="1"/>
    <col min="2" max="2" width="17.7109375" style="2" bestFit="1" customWidth="1"/>
    <col min="3" max="3" width="14.7109375" style="2" bestFit="1" customWidth="1"/>
    <col min="4" max="4" width="19.42578125" style="2" customWidth="1"/>
    <col min="5" max="6" width="20.7109375" style="2" bestFit="1" customWidth="1"/>
    <col min="7" max="7" width="24.7109375" style="2" bestFit="1" customWidth="1"/>
    <col min="8" max="8" width="7.7109375" style="2" bestFit="1" customWidth="1"/>
    <col min="9" max="9" width="13.85546875" style="2" bestFit="1" customWidth="1"/>
    <col min="10" max="10" width="13.42578125" style="2" bestFit="1" customWidth="1"/>
    <col min="11" max="11" width="13.7109375" style="2" bestFit="1" customWidth="1"/>
    <col min="12" max="16384" width="9.140625" style="2"/>
  </cols>
  <sheetData>
    <row r="1" spans="1:27" ht="9" customHeight="1" x14ac:dyDescent="0.3"/>
    <row r="2" spans="1:27" ht="17.25" x14ac:dyDescent="0.3">
      <c r="A2" s="24" t="s">
        <v>18</v>
      </c>
      <c r="C2" s="3"/>
      <c r="D2" s="4"/>
      <c r="G2" s="32" t="s">
        <v>34</v>
      </c>
    </row>
    <row r="3" spans="1:27" ht="9" customHeight="1" x14ac:dyDescent="0.3"/>
    <row r="4" spans="1:27" ht="36" customHeight="1" x14ac:dyDescent="0.3">
      <c r="A4" s="22" t="s">
        <v>0</v>
      </c>
      <c r="B4" s="22" t="s">
        <v>1</v>
      </c>
      <c r="C4" s="22" t="s">
        <v>2</v>
      </c>
      <c r="D4" s="22" t="s">
        <v>3</v>
      </c>
      <c r="E4" s="22" t="s">
        <v>4</v>
      </c>
      <c r="F4" s="22" t="s">
        <v>5</v>
      </c>
      <c r="G4" s="22" t="s">
        <v>6</v>
      </c>
      <c r="H4" s="22" t="s">
        <v>7</v>
      </c>
      <c r="I4" s="22" t="s">
        <v>8</v>
      </c>
      <c r="J4" s="22" t="s">
        <v>9</v>
      </c>
      <c r="K4" s="22" t="s">
        <v>10</v>
      </c>
    </row>
    <row r="5" spans="1:27" s="39" customFormat="1" ht="16.5" customHeight="1" x14ac:dyDescent="0.25">
      <c r="A5" s="35">
        <v>45671</v>
      </c>
      <c r="B5" s="35">
        <v>45672</v>
      </c>
      <c r="C5" s="36" t="s">
        <v>32</v>
      </c>
      <c r="D5" s="36" t="s">
        <v>14</v>
      </c>
      <c r="E5" s="36">
        <v>70000000000</v>
      </c>
      <c r="F5" s="36">
        <v>46600000000</v>
      </c>
      <c r="G5" s="7">
        <v>36900000000</v>
      </c>
      <c r="H5" s="37">
        <v>95.6</v>
      </c>
      <c r="I5" s="33">
        <v>9.9670999999999996E-2</v>
      </c>
      <c r="J5" s="33">
        <v>9.9999000000000005E-2</v>
      </c>
      <c r="K5" s="35">
        <v>49611</v>
      </c>
      <c r="L5" s="38"/>
      <c r="M5" s="38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</row>
    <row r="6" spans="1:27" s="39" customFormat="1" ht="16.5" customHeight="1" x14ac:dyDescent="0.25">
      <c r="A6" s="35">
        <v>45672</v>
      </c>
      <c r="B6" s="35">
        <v>45672</v>
      </c>
      <c r="C6" s="36" t="s">
        <v>32</v>
      </c>
      <c r="D6" s="36" t="s">
        <v>16</v>
      </c>
      <c r="E6" s="36">
        <v>2000</v>
      </c>
      <c r="F6" s="36">
        <v>2000</v>
      </c>
      <c r="G6" s="7">
        <v>2000</v>
      </c>
      <c r="H6" s="37">
        <v>95.6</v>
      </c>
      <c r="I6" s="33">
        <v>9.9670999999999996E-2</v>
      </c>
      <c r="J6" s="33"/>
      <c r="K6" s="35">
        <v>49611</v>
      </c>
      <c r="L6" s="38"/>
      <c r="M6" s="38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</row>
    <row r="7" spans="1:27" s="39" customFormat="1" ht="16.5" customHeight="1" x14ac:dyDescent="0.25">
      <c r="A7" s="35">
        <v>45677</v>
      </c>
      <c r="B7" s="35">
        <v>45678</v>
      </c>
      <c r="C7" s="36" t="s">
        <v>33</v>
      </c>
      <c r="D7" s="36" t="s">
        <v>14</v>
      </c>
      <c r="E7" s="36">
        <v>5000000000</v>
      </c>
      <c r="F7" s="36">
        <v>12530000000</v>
      </c>
      <c r="G7" s="7">
        <v>5000000000</v>
      </c>
      <c r="H7" s="37">
        <v>91.88</v>
      </c>
      <c r="I7" s="33">
        <v>8.7681999999999996E-2</v>
      </c>
      <c r="J7" s="33">
        <v>8.8098999999999997E-2</v>
      </c>
      <c r="K7" s="35">
        <v>46041</v>
      </c>
      <c r="L7" s="38"/>
      <c r="M7" s="38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</row>
    <row r="8" spans="1:27" s="39" customFormat="1" ht="16.5" customHeight="1" x14ac:dyDescent="0.25">
      <c r="A8" s="35">
        <v>45678</v>
      </c>
      <c r="B8" s="35">
        <v>45678</v>
      </c>
      <c r="C8" s="36" t="s">
        <v>33</v>
      </c>
      <c r="D8" s="36" t="s">
        <v>17</v>
      </c>
      <c r="E8" s="36">
        <v>1000000000</v>
      </c>
      <c r="F8" s="36">
        <v>300000000</v>
      </c>
      <c r="G8" s="7">
        <v>300000000</v>
      </c>
      <c r="H8" s="37">
        <v>91.88</v>
      </c>
      <c r="I8" s="33">
        <v>8.7681999999999996E-2</v>
      </c>
      <c r="J8" s="33"/>
      <c r="K8" s="35">
        <v>46041</v>
      </c>
      <c r="L8" s="38"/>
      <c r="M8" s="38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</row>
    <row r="9" spans="1:27" s="39" customFormat="1" ht="16.5" customHeight="1" x14ac:dyDescent="0.25">
      <c r="A9" s="35">
        <v>45684</v>
      </c>
      <c r="B9" s="35">
        <v>45684</v>
      </c>
      <c r="C9" s="36" t="s">
        <v>19</v>
      </c>
      <c r="D9" s="36" t="s">
        <v>14</v>
      </c>
      <c r="E9" s="36">
        <v>5000000000</v>
      </c>
      <c r="F9" s="36">
        <v>13628000000</v>
      </c>
      <c r="G9" s="7">
        <v>5000000000</v>
      </c>
      <c r="H9" s="37">
        <v>93.85</v>
      </c>
      <c r="I9" s="33">
        <v>8.4281999999999996E-2</v>
      </c>
      <c r="J9" s="33">
        <v>8.6097999999999994E-2</v>
      </c>
      <c r="K9" s="35">
        <v>45964</v>
      </c>
      <c r="L9" s="38"/>
      <c r="M9" s="38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</row>
    <row r="10" spans="1:27" s="39" customFormat="1" ht="16.5" customHeight="1" x14ac:dyDescent="0.25">
      <c r="A10" s="35">
        <v>45691</v>
      </c>
      <c r="B10" s="35">
        <v>45692</v>
      </c>
      <c r="C10" s="36" t="s">
        <v>35</v>
      </c>
      <c r="D10" s="36" t="s">
        <v>14</v>
      </c>
      <c r="E10" s="36">
        <v>5000000000</v>
      </c>
      <c r="F10" s="36">
        <v>17532000000</v>
      </c>
      <c r="G10" s="7">
        <v>5000000000</v>
      </c>
      <c r="H10" s="37">
        <v>92.04</v>
      </c>
      <c r="I10" s="33">
        <v>8.5782999999999998E-2</v>
      </c>
      <c r="J10" s="33">
        <v>8.6900000000000005E-2</v>
      </c>
      <c r="K10" s="35">
        <v>46055</v>
      </c>
      <c r="L10" s="38"/>
      <c r="M10" s="38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</row>
    <row r="11" spans="1:27" s="39" customFormat="1" ht="16.5" customHeight="1" x14ac:dyDescent="0.25">
      <c r="A11" s="35">
        <v>45692</v>
      </c>
      <c r="B11" s="35">
        <v>45692</v>
      </c>
      <c r="C11" s="36" t="s">
        <v>35</v>
      </c>
      <c r="D11" s="36" t="s">
        <v>17</v>
      </c>
      <c r="E11" s="36">
        <v>1000000000</v>
      </c>
      <c r="F11" s="36">
        <v>400000000</v>
      </c>
      <c r="G11" s="7">
        <v>400000000</v>
      </c>
      <c r="H11" s="37">
        <v>92.04</v>
      </c>
      <c r="I11" s="33">
        <v>8.5782999999999998E-2</v>
      </c>
      <c r="J11" s="33"/>
      <c r="K11" s="35">
        <v>46055</v>
      </c>
      <c r="L11" s="38"/>
      <c r="M11" s="38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</row>
    <row r="12" spans="1:27" s="39" customFormat="1" ht="16.5" customHeight="1" x14ac:dyDescent="0.25">
      <c r="A12" s="35">
        <v>45699</v>
      </c>
      <c r="B12" s="35">
        <v>45700</v>
      </c>
      <c r="C12" s="36" t="s">
        <v>36</v>
      </c>
      <c r="D12" s="36" t="s">
        <v>14</v>
      </c>
      <c r="E12" s="36">
        <v>30000000000</v>
      </c>
      <c r="F12" s="36">
        <v>55486000000</v>
      </c>
      <c r="G12" s="7">
        <v>30000000000</v>
      </c>
      <c r="H12" s="37">
        <v>98.42</v>
      </c>
      <c r="I12" s="33">
        <v>9.7988000000000006E-2</v>
      </c>
      <c r="J12" s="33">
        <v>9.8799999999999999E-2</v>
      </c>
      <c r="K12" s="35">
        <v>47237</v>
      </c>
      <c r="L12" s="38"/>
      <c r="M12" s="38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</row>
    <row r="13" spans="1:27" s="39" customFormat="1" ht="16.5" customHeight="1" x14ac:dyDescent="0.25">
      <c r="A13" s="35">
        <v>45700</v>
      </c>
      <c r="B13" s="35">
        <v>45700</v>
      </c>
      <c r="C13" s="36" t="s">
        <v>36</v>
      </c>
      <c r="D13" s="36" t="s">
        <v>17</v>
      </c>
      <c r="E13" s="36">
        <v>6000000000</v>
      </c>
      <c r="F13" s="36">
        <v>5940000000</v>
      </c>
      <c r="G13" s="7">
        <v>5940000000</v>
      </c>
      <c r="H13" s="37">
        <v>98.42</v>
      </c>
      <c r="I13" s="33">
        <v>9.7988000000000006E-2</v>
      </c>
      <c r="J13" s="33"/>
      <c r="K13" s="35">
        <v>47237</v>
      </c>
      <c r="L13" s="38"/>
      <c r="M13" s="38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</row>
    <row r="14" spans="1:27" s="39" customFormat="1" ht="16.5" customHeight="1" x14ac:dyDescent="0.25">
      <c r="A14" s="35">
        <v>45700</v>
      </c>
      <c r="B14" s="35">
        <v>45700</v>
      </c>
      <c r="C14" s="36" t="s">
        <v>36</v>
      </c>
      <c r="D14" s="36" t="s">
        <v>16</v>
      </c>
      <c r="E14" s="36">
        <v>1753000000</v>
      </c>
      <c r="F14" s="36">
        <v>1753000000</v>
      </c>
      <c r="G14" s="7">
        <v>1753000000</v>
      </c>
      <c r="H14" s="37">
        <v>98.42</v>
      </c>
      <c r="I14" s="33">
        <v>9.7988000000000006E-2</v>
      </c>
      <c r="J14" s="33"/>
      <c r="K14" s="35">
        <v>47237</v>
      </c>
      <c r="L14" s="38"/>
      <c r="M14" s="38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</row>
    <row r="15" spans="1:27" s="39" customFormat="1" ht="16.5" customHeight="1" x14ac:dyDescent="0.25">
      <c r="A15" s="35">
        <v>45705</v>
      </c>
      <c r="B15" s="35">
        <v>45706</v>
      </c>
      <c r="C15" s="36" t="s">
        <v>37</v>
      </c>
      <c r="D15" s="36" t="s">
        <v>14</v>
      </c>
      <c r="E15" s="36">
        <v>5000000000</v>
      </c>
      <c r="F15" s="36">
        <v>18900000000</v>
      </c>
      <c r="G15" s="7">
        <v>5000000000</v>
      </c>
      <c r="H15" s="37">
        <v>93.79</v>
      </c>
      <c r="I15" s="33">
        <v>8.3278000000000005E-2</v>
      </c>
      <c r="J15" s="33">
        <v>8.3769999999999997E-2</v>
      </c>
      <c r="K15" s="35">
        <v>45992</v>
      </c>
      <c r="L15" s="38"/>
      <c r="M15" s="38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</row>
    <row r="16" spans="1:27" s="39" customFormat="1" ht="16.5" customHeight="1" x14ac:dyDescent="0.25">
      <c r="A16" s="35">
        <v>45706</v>
      </c>
      <c r="B16" s="35">
        <v>45706</v>
      </c>
      <c r="C16" s="36" t="s">
        <v>37</v>
      </c>
      <c r="D16" s="36" t="s">
        <v>17</v>
      </c>
      <c r="E16" s="36">
        <v>1000000000</v>
      </c>
      <c r="F16" s="36">
        <v>1000000000</v>
      </c>
      <c r="G16" s="7">
        <v>1000000000</v>
      </c>
      <c r="H16" s="37">
        <v>93.79</v>
      </c>
      <c r="I16" s="33">
        <v>8.3278000000000005E-2</v>
      </c>
      <c r="J16" s="33"/>
      <c r="K16" s="35">
        <v>45992</v>
      </c>
      <c r="L16" s="38"/>
      <c r="M16" s="38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</row>
    <row r="17" spans="1:27" s="39" customFormat="1" ht="16.5" customHeight="1" x14ac:dyDescent="0.25">
      <c r="A17" s="35">
        <v>45712</v>
      </c>
      <c r="B17" s="35">
        <v>45713</v>
      </c>
      <c r="C17" s="36" t="s">
        <v>38</v>
      </c>
      <c r="D17" s="36" t="s">
        <v>14</v>
      </c>
      <c r="E17" s="36">
        <v>3000000000</v>
      </c>
      <c r="F17" s="36">
        <v>10000000000</v>
      </c>
      <c r="G17" s="7">
        <v>3000000000</v>
      </c>
      <c r="H17" s="37">
        <v>95.97</v>
      </c>
      <c r="I17" s="33">
        <v>8.0453999999999998E-2</v>
      </c>
      <c r="J17" s="33">
        <v>8.0909999999999996E-2</v>
      </c>
      <c r="K17" s="35">
        <v>45901</v>
      </c>
      <c r="L17" s="38"/>
      <c r="M17" s="38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</row>
    <row r="18" spans="1:27" s="39" customFormat="1" ht="16.5" customHeight="1" x14ac:dyDescent="0.25">
      <c r="A18" s="35">
        <v>45713</v>
      </c>
      <c r="B18" s="35">
        <v>45713</v>
      </c>
      <c r="C18" s="36" t="s">
        <v>38</v>
      </c>
      <c r="D18" s="36" t="s">
        <v>17</v>
      </c>
      <c r="E18" s="36">
        <v>600000000</v>
      </c>
      <c r="F18" s="36">
        <v>600000000</v>
      </c>
      <c r="G18" s="7">
        <v>600000000</v>
      </c>
      <c r="H18" s="37">
        <v>95.97</v>
      </c>
      <c r="I18" s="33">
        <v>8.0453999999999998E-2</v>
      </c>
      <c r="J18" s="33"/>
      <c r="K18" s="35">
        <v>45901</v>
      </c>
      <c r="L18" s="38"/>
      <c r="M18" s="38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</row>
    <row r="19" spans="1:27" s="39" customFormat="1" ht="16.5" customHeight="1" x14ac:dyDescent="0.25">
      <c r="A19" s="35">
        <v>45713</v>
      </c>
      <c r="B19" s="35">
        <v>45713</v>
      </c>
      <c r="C19" s="36" t="s">
        <v>38</v>
      </c>
      <c r="D19" s="36" t="s">
        <v>16</v>
      </c>
      <c r="E19" s="36">
        <v>31820000</v>
      </c>
      <c r="F19" s="36">
        <v>31820000</v>
      </c>
      <c r="G19" s="7">
        <v>31820000</v>
      </c>
      <c r="H19" s="37">
        <v>95.97</v>
      </c>
      <c r="I19" s="33">
        <v>8.0453999999999998E-2</v>
      </c>
      <c r="J19" s="33"/>
      <c r="K19" s="35">
        <v>45901</v>
      </c>
      <c r="L19" s="38"/>
      <c r="M19" s="38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</row>
    <row r="20" spans="1:27" ht="16.5" customHeight="1" x14ac:dyDescent="0.3">
      <c r="A20" s="29"/>
      <c r="B20" s="27"/>
      <c r="C20" s="6"/>
      <c r="D20" s="26"/>
      <c r="E20" s="7"/>
      <c r="F20" s="7"/>
      <c r="G20" s="7"/>
      <c r="H20" s="19"/>
      <c r="I20" s="8"/>
      <c r="J20" s="8"/>
      <c r="K20" s="27"/>
      <c r="L20" s="28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</row>
    <row r="21" spans="1:27" s="14" customFormat="1" ht="16.5" customHeight="1" x14ac:dyDescent="0.3">
      <c r="A21" s="10" t="s">
        <v>15</v>
      </c>
      <c r="B21" s="11"/>
      <c r="C21" s="11"/>
      <c r="D21" s="11"/>
      <c r="E21" s="12">
        <f>SUM(E5:E20)</f>
        <v>134384822000</v>
      </c>
      <c r="F21" s="31">
        <f>SUM(F5:F20)</f>
        <v>184700822000</v>
      </c>
      <c r="G21" s="31">
        <f>SUM(G5:G20)</f>
        <v>99924822000</v>
      </c>
      <c r="H21" s="11"/>
      <c r="I21" s="13">
        <f>SUMPRODUCT(G5:G20,I5:I20)/G21</f>
        <v>9.5196937449856051E-2</v>
      </c>
      <c r="J21" s="11"/>
      <c r="K21" s="11"/>
      <c r="L21" s="15"/>
      <c r="M21" s="15"/>
      <c r="N21" s="15"/>
      <c r="O21" s="15"/>
      <c r="P21" s="15"/>
      <c r="Q21" s="15"/>
      <c r="R21" s="15"/>
      <c r="S21" s="15"/>
      <c r="T21" s="15"/>
    </row>
    <row r="22" spans="1:27" x14ac:dyDescent="0.3">
      <c r="A22" s="16"/>
      <c r="B22" s="16"/>
      <c r="C22" s="17"/>
      <c r="D22" s="17"/>
      <c r="E22" s="17"/>
      <c r="F22" s="18"/>
      <c r="G22" s="34"/>
      <c r="I22" s="41"/>
    </row>
    <row r="23" spans="1:27" x14ac:dyDescent="0.3">
      <c r="A23" s="16"/>
      <c r="B23" s="16"/>
      <c r="C23" s="17"/>
      <c r="D23" s="17"/>
      <c r="E23" s="17"/>
      <c r="F23" s="18"/>
      <c r="G23" s="34"/>
      <c r="H23" s="34"/>
      <c r="I23" s="34"/>
    </row>
  </sheetData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4"/>
  <sheetViews>
    <sheetView zoomScale="106" zoomScaleNormal="106" workbookViewId="0">
      <selection activeCell="D25" sqref="D25"/>
    </sheetView>
  </sheetViews>
  <sheetFormatPr defaultColWidth="9.140625" defaultRowHeight="16.5" x14ac:dyDescent="0.3"/>
  <cols>
    <col min="1" max="1" width="14.42578125" style="2" customWidth="1"/>
    <col min="2" max="2" width="17.7109375" style="2" bestFit="1" customWidth="1"/>
    <col min="3" max="3" width="14.42578125" style="2" bestFit="1" customWidth="1"/>
    <col min="4" max="4" width="18.42578125" style="2" customWidth="1"/>
    <col min="5" max="6" width="19.5703125" style="2" bestFit="1" customWidth="1"/>
    <col min="7" max="7" width="10.7109375" style="2" customWidth="1"/>
    <col min="8" max="8" width="12.85546875" style="2" customWidth="1"/>
    <col min="9" max="9" width="13.42578125" style="2" bestFit="1" customWidth="1"/>
    <col min="10" max="10" width="13" style="2" bestFit="1" customWidth="1"/>
    <col min="11" max="11" width="9.140625" style="30"/>
    <col min="12" max="16384" width="9.140625" style="2"/>
  </cols>
  <sheetData>
    <row r="1" spans="1:24" ht="9" customHeight="1" x14ac:dyDescent="0.3"/>
    <row r="2" spans="1:24" ht="17.25" x14ac:dyDescent="0.3">
      <c r="A2" s="1" t="s">
        <v>13</v>
      </c>
      <c r="D2" s="5"/>
      <c r="G2" s="32" t="s">
        <v>34</v>
      </c>
    </row>
    <row r="3" spans="1:24" ht="9" customHeight="1" x14ac:dyDescent="0.3"/>
    <row r="4" spans="1:24" ht="36" customHeight="1" x14ac:dyDescent="0.3">
      <c r="A4" s="22" t="s">
        <v>0</v>
      </c>
      <c r="B4" s="22" t="s">
        <v>1</v>
      </c>
      <c r="C4" s="22" t="s">
        <v>2</v>
      </c>
      <c r="D4" s="22" t="s">
        <v>4</v>
      </c>
      <c r="E4" s="22" t="s">
        <v>11</v>
      </c>
      <c r="F4" s="22" t="s">
        <v>12</v>
      </c>
      <c r="G4" s="22" t="s">
        <v>7</v>
      </c>
      <c r="H4" s="22" t="s">
        <v>8</v>
      </c>
      <c r="I4" s="22" t="s">
        <v>9</v>
      </c>
      <c r="J4" s="22" t="s">
        <v>10</v>
      </c>
      <c r="M4" s="23"/>
      <c r="N4" s="23"/>
      <c r="O4" s="23"/>
      <c r="P4" s="23"/>
    </row>
    <row r="5" spans="1:24" x14ac:dyDescent="0.3">
      <c r="A5" s="21"/>
      <c r="B5" s="21"/>
      <c r="C5" s="6"/>
      <c r="D5" s="7"/>
      <c r="E5" s="7"/>
      <c r="F5" s="7"/>
      <c r="G5" s="20"/>
      <c r="H5" s="8"/>
      <c r="I5" s="8"/>
      <c r="J5" s="27"/>
    </row>
    <row r="6" spans="1:24" s="14" customFormat="1" ht="12.75" customHeight="1" x14ac:dyDescent="0.3">
      <c r="A6" s="10" t="s">
        <v>15</v>
      </c>
      <c r="B6" s="11"/>
      <c r="C6" s="11"/>
      <c r="D6" s="11"/>
      <c r="E6" s="12">
        <f>SUM(E5:E5)</f>
        <v>0</v>
      </c>
      <c r="F6" s="31">
        <f>SUM(F5:F5)</f>
        <v>0</v>
      </c>
      <c r="G6" s="11"/>
      <c r="H6" s="13" t="e">
        <f>SUMPRODUCT(F5:F5,H5:H5)/F6</f>
        <v>#VALUE!</v>
      </c>
      <c r="I6" s="11"/>
      <c r="J6" s="11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</row>
    <row r="11" spans="1:24" x14ac:dyDescent="0.3">
      <c r="A11" s="25"/>
      <c r="B11" s="25"/>
      <c r="C11" s="25"/>
      <c r="D11" s="25"/>
      <c r="E11" s="25"/>
      <c r="F11" s="25"/>
      <c r="G11" s="25"/>
      <c r="H11" s="25"/>
      <c r="I11" s="25"/>
      <c r="J11" s="25"/>
    </row>
    <row r="12" spans="1:24" x14ac:dyDescent="0.3">
      <c r="A12" s="25"/>
      <c r="B12" s="25"/>
      <c r="C12" s="25"/>
      <c r="D12" s="25"/>
      <c r="E12" s="25"/>
      <c r="F12" s="25"/>
      <c r="G12" s="25"/>
      <c r="H12" s="25"/>
      <c r="I12" s="25"/>
      <c r="J12" s="25"/>
    </row>
    <row r="13" spans="1:24" x14ac:dyDescent="0.3">
      <c r="A13" s="25"/>
      <c r="B13" s="25"/>
      <c r="C13" s="25"/>
      <c r="D13" s="25"/>
      <c r="E13" s="25"/>
      <c r="F13" s="25"/>
      <c r="G13" s="25"/>
      <c r="H13" s="25"/>
      <c r="I13" s="25"/>
      <c r="J13" s="25"/>
    </row>
    <row r="14" spans="1:24" x14ac:dyDescent="0.3">
      <c r="A14" s="25"/>
      <c r="B14" s="25"/>
      <c r="C14" s="25"/>
      <c r="D14" s="25"/>
      <c r="E14" s="25"/>
      <c r="F14" s="25"/>
      <c r="G14" s="25"/>
      <c r="H14" s="25"/>
      <c r="I14" s="25"/>
      <c r="J14" s="25"/>
    </row>
  </sheetData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"/>
  <sheetViews>
    <sheetView workbookViewId="0">
      <selection activeCell="G23" sqref="G23"/>
    </sheetView>
  </sheetViews>
  <sheetFormatPr defaultRowHeight="15" x14ac:dyDescent="0.25"/>
  <cols>
    <col min="1" max="1" width="15.28515625" customWidth="1"/>
    <col min="2" max="2" width="17.140625" customWidth="1"/>
    <col min="3" max="4" width="15.85546875" customWidth="1"/>
    <col min="5" max="5" width="15.28515625" bestFit="1" customWidth="1"/>
    <col min="6" max="6" width="15.5703125" customWidth="1"/>
    <col min="7" max="7" width="16.140625" customWidth="1"/>
    <col min="8" max="8" width="16.42578125" customWidth="1"/>
    <col min="9" max="10" width="12.140625" customWidth="1"/>
    <col min="11" max="11" width="14" customWidth="1"/>
    <col min="12" max="12" width="14.140625" customWidth="1"/>
    <col min="13" max="13" width="16.140625" customWidth="1"/>
  </cols>
  <sheetData>
    <row r="2" spans="1:13" s="30" customFormat="1" ht="17.25" x14ac:dyDescent="0.3">
      <c r="A2" s="1" t="s">
        <v>21</v>
      </c>
      <c r="E2" s="5"/>
      <c r="H2" s="32" t="s">
        <v>34</v>
      </c>
    </row>
    <row r="3" spans="1:13" s="30" customFormat="1" ht="16.5" x14ac:dyDescent="0.3"/>
    <row r="4" spans="1:13" s="30" customFormat="1" ht="54" x14ac:dyDescent="0.3">
      <c r="A4" s="22" t="s">
        <v>0</v>
      </c>
      <c r="B4" s="22" t="s">
        <v>1</v>
      </c>
      <c r="C4" s="22" t="s">
        <v>23</v>
      </c>
      <c r="D4" s="22" t="s">
        <v>22</v>
      </c>
      <c r="E4" s="22" t="s">
        <v>4</v>
      </c>
      <c r="F4" s="22" t="s">
        <v>27</v>
      </c>
      <c r="G4" s="22" t="s">
        <v>28</v>
      </c>
      <c r="H4" s="22" t="s">
        <v>24</v>
      </c>
      <c r="I4" s="22" t="s">
        <v>25</v>
      </c>
      <c r="J4" s="22" t="s">
        <v>26</v>
      </c>
      <c r="K4" s="22" t="s">
        <v>29</v>
      </c>
      <c r="L4" s="22" t="s">
        <v>30</v>
      </c>
      <c r="M4" s="22" t="s">
        <v>31</v>
      </c>
    </row>
    <row r="5" spans="1:13" ht="16.5" customHeight="1" x14ac:dyDescent="0.25">
      <c r="A5" s="27"/>
      <c r="B5" s="27"/>
      <c r="C5" s="43"/>
      <c r="D5" s="43"/>
      <c r="E5" s="6"/>
      <c r="F5" s="6"/>
      <c r="G5" s="6"/>
      <c r="H5" s="42"/>
      <c r="I5" s="42"/>
      <c r="J5" s="42"/>
      <c r="K5" s="44"/>
      <c r="L5" s="27"/>
      <c r="M5" s="27"/>
    </row>
    <row r="6" spans="1:13" ht="16.5" customHeight="1" x14ac:dyDescent="0.25">
      <c r="A6" s="10" t="s">
        <v>20</v>
      </c>
      <c r="B6" s="11"/>
      <c r="C6" s="11"/>
      <c r="D6" s="11"/>
      <c r="E6" s="45">
        <f>SUM(E5:E5)</f>
        <v>0</v>
      </c>
      <c r="F6" s="45">
        <f>SUM(F5:F5)</f>
        <v>0</v>
      </c>
      <c r="G6" s="45">
        <f>SUM(G5:G5)</f>
        <v>0</v>
      </c>
      <c r="H6" s="11"/>
      <c r="I6" s="11"/>
      <c r="J6" s="11"/>
      <c r="K6" s="45">
        <f>SUM(K5:K5)</f>
        <v>0</v>
      </c>
      <c r="L6" s="11"/>
      <c r="M6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Placement Auction</vt:lpstr>
      <vt:lpstr>Buyback Auction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2025-03-05T06:20:06Z</dcterms:modified>
  <cp:keywords>https://mul2-minfin.gov.am/tasks/965124/oneclick?token=cc86ca3832f3beb4993ed8bf84d52456</cp:keywords>
</cp:coreProperties>
</file>