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F8" i="4" l="1"/>
  <c r="H8" i="4" l="1"/>
  <c r="E8" i="4"/>
  <c r="G25" i="5" l="1"/>
  <c r="I25" i="5" l="1"/>
  <c r="F25" i="5" l="1"/>
  <c r="E25" i="5"/>
</calcChain>
</file>

<file path=xl/sharedStrings.xml><?xml version="1.0" encoding="utf-8"?>
<sst xmlns="http://schemas.openxmlformats.org/spreadsheetml/2006/main" count="67" uniqueCount="33">
  <si>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</si>
  <si>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</si>
  <si>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</si>
  <si>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</si>
  <si>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</si>
  <si>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</si>
  <si>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</si>
  <si>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</si>
  <si>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</si>
  <si>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</si>
  <si>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</si>
  <si>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</si>
  <si>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</si>
  <si>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</si>
  <si>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</si>
  <si>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</si>
  <si>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</si>
  <si>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</si>
  <si>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</si>
  <si>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</si>
  <si>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Ուղղակի վաճառք</t>
  </si>
  <si>
    <t>Լրացուցիչ աճուրդ</t>
  </si>
  <si>
    <t>AMGB1129A332</t>
  </si>
  <si>
    <t>AMGT52128247</t>
  </si>
  <si>
    <t>AMGT5204B248</t>
  </si>
  <si>
    <t>AMGT52131258</t>
  </si>
  <si>
    <t>AMGB1029A292</t>
  </si>
  <si>
    <t>AMGB1129A316</t>
  </si>
  <si>
    <t>01.01.2024-29.02.2024</t>
  </si>
  <si>
    <t>AMGT52032258</t>
  </si>
  <si>
    <t>AMGN60294284</t>
  </si>
  <si>
    <t>AMGT5202C240</t>
  </si>
  <si>
    <t>AMGT52036242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</si>
</sst>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166" fontId="22" fillId="0" borderId="10" xfId="1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zoomScale="106" zoomScaleNormal="10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0" sqref="D30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28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45300</v>
      </c>
      <c r="B5" s="27">
        <v>45301</v>
      </c>
      <c r="C5" s="30" t="s">
        <v>22</v>
      </c>
      <c r="D5" s="30" t="s">
        <v>11</v>
      </c>
      <c r="E5" s="7">
        <v>50000000000</v>
      </c>
      <c r="F5" s="7">
        <v>67165230000</v>
      </c>
      <c r="G5" s="7">
        <v>50000000000</v>
      </c>
      <c r="H5" s="33">
        <v>93.88</v>
      </c>
      <c r="I5" s="8">
        <v>0.109524</v>
      </c>
      <c r="J5" s="8">
        <v>0.11990000000000001</v>
      </c>
      <c r="K5" s="27">
        <v>48881</v>
      </c>
      <c r="L5" s="22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45301</v>
      </c>
      <c r="B6" s="27">
        <v>45301</v>
      </c>
      <c r="C6" s="30" t="s">
        <v>22</v>
      </c>
      <c r="D6" s="30" t="s">
        <v>20</v>
      </c>
      <c r="E6" s="35">
        <v>504900000</v>
      </c>
      <c r="F6" s="35">
        <v>504900000</v>
      </c>
      <c r="G6" s="7">
        <v>504900000</v>
      </c>
      <c r="H6" s="33">
        <v>93.88</v>
      </c>
      <c r="I6" s="8">
        <v>0.109524</v>
      </c>
      <c r="J6" s="8"/>
      <c r="K6" s="27">
        <v>48881</v>
      </c>
      <c r="L6" s="22"/>
      <c r="N6" s="3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45306</v>
      </c>
      <c r="B7" s="27">
        <v>45307</v>
      </c>
      <c r="C7" s="30" t="s">
        <v>25</v>
      </c>
      <c r="D7" s="30" t="s">
        <v>11</v>
      </c>
      <c r="E7" s="7">
        <v>5000000000</v>
      </c>
      <c r="F7" s="7">
        <v>12163000000</v>
      </c>
      <c r="G7" s="7">
        <v>5000000000</v>
      </c>
      <c r="H7" s="33">
        <v>90.27</v>
      </c>
      <c r="I7" s="8">
        <v>0.106881</v>
      </c>
      <c r="J7" s="8">
        <v>0.109999</v>
      </c>
      <c r="K7" s="27">
        <v>45670</v>
      </c>
      <c r="L7" s="22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45307</v>
      </c>
      <c r="B8" s="27">
        <v>45307</v>
      </c>
      <c r="C8" s="30" t="s">
        <v>25</v>
      </c>
      <c r="D8" s="30" t="s">
        <v>21</v>
      </c>
      <c r="E8" s="7">
        <v>1000000000</v>
      </c>
      <c r="F8" s="7">
        <v>860000000</v>
      </c>
      <c r="G8" s="7">
        <v>860000000</v>
      </c>
      <c r="H8" s="33">
        <v>90.27</v>
      </c>
      <c r="I8" s="8">
        <v>0.106881</v>
      </c>
      <c r="J8" s="8"/>
      <c r="K8" s="27">
        <v>45670</v>
      </c>
      <c r="L8" s="22"/>
      <c r="N8" s="3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45307</v>
      </c>
      <c r="B9" s="27">
        <v>45307</v>
      </c>
      <c r="C9" s="30" t="s">
        <v>25</v>
      </c>
      <c r="D9" s="30" t="s">
        <v>20</v>
      </c>
      <c r="E9" s="35">
        <v>235122000</v>
      </c>
      <c r="F9" s="35">
        <v>235122000</v>
      </c>
      <c r="G9" s="7">
        <v>235122000</v>
      </c>
      <c r="H9" s="33">
        <v>90.27</v>
      </c>
      <c r="I9" s="8">
        <v>0.106881</v>
      </c>
      <c r="J9" s="8"/>
      <c r="K9" s="27">
        <v>45670</v>
      </c>
      <c r="L9" s="22"/>
      <c r="N9" s="3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45313</v>
      </c>
      <c r="B10" s="27">
        <v>45314</v>
      </c>
      <c r="C10" s="30" t="s">
        <v>24</v>
      </c>
      <c r="D10" s="30" t="s">
        <v>11</v>
      </c>
      <c r="E10" s="7">
        <v>5000000000</v>
      </c>
      <c r="F10" s="7">
        <v>8880460000</v>
      </c>
      <c r="G10" s="7">
        <v>5000000000</v>
      </c>
      <c r="H10" s="33">
        <v>92.27</v>
      </c>
      <c r="I10" s="8">
        <v>0.10552599999999999</v>
      </c>
      <c r="J10" s="8">
        <v>0.10979899999999999</v>
      </c>
      <c r="K10" s="27">
        <v>45600</v>
      </c>
      <c r="L10" s="22"/>
      <c r="N10" s="3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45314</v>
      </c>
      <c r="B11" s="27">
        <v>45314</v>
      </c>
      <c r="C11" s="30" t="s">
        <v>24</v>
      </c>
      <c r="D11" s="30" t="s">
        <v>20</v>
      </c>
      <c r="E11" s="35">
        <v>101122000</v>
      </c>
      <c r="F11" s="35">
        <v>101122000</v>
      </c>
      <c r="G11" s="7">
        <v>101122000</v>
      </c>
      <c r="H11" s="33">
        <v>92.27</v>
      </c>
      <c r="I11" s="8">
        <v>0.10552599999999999</v>
      </c>
      <c r="J11" s="8"/>
      <c r="K11" s="27">
        <v>45600</v>
      </c>
      <c r="L11" s="22"/>
      <c r="N11" s="3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45320</v>
      </c>
      <c r="B12" s="27">
        <v>45321</v>
      </c>
      <c r="C12" s="30" t="s">
        <v>23</v>
      </c>
      <c r="D12" s="30" t="s">
        <v>11</v>
      </c>
      <c r="E12" s="35">
        <v>3000000000</v>
      </c>
      <c r="F12" s="35">
        <v>4870980000</v>
      </c>
      <c r="G12" s="7">
        <v>3000000000</v>
      </c>
      <c r="H12" s="33">
        <v>94.66</v>
      </c>
      <c r="I12" s="8">
        <v>0.104101</v>
      </c>
      <c r="J12" s="8">
        <v>0.10979899999999999</v>
      </c>
      <c r="K12" s="27">
        <v>45516</v>
      </c>
      <c r="L12" s="22"/>
      <c r="N12" s="3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45321</v>
      </c>
      <c r="B13" s="27">
        <v>45321</v>
      </c>
      <c r="C13" s="30" t="s">
        <v>23</v>
      </c>
      <c r="D13" s="30" t="s">
        <v>20</v>
      </c>
      <c r="E13" s="35">
        <v>50643000</v>
      </c>
      <c r="F13" s="35">
        <v>50643000</v>
      </c>
      <c r="G13" s="35">
        <v>50643000</v>
      </c>
      <c r="H13" s="33">
        <v>94.66</v>
      </c>
      <c r="I13" s="8">
        <v>0.104101</v>
      </c>
      <c r="J13" s="8"/>
      <c r="K13" s="27">
        <v>45516</v>
      </c>
      <c r="L13" s="22"/>
      <c r="N13" s="3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31">
        <v>45327</v>
      </c>
      <c r="B14" s="31">
        <v>45328</v>
      </c>
      <c r="C14" s="32" t="s">
        <v>29</v>
      </c>
      <c r="D14" s="30" t="s">
        <v>11</v>
      </c>
      <c r="E14" s="35">
        <v>5000000000</v>
      </c>
      <c r="F14" s="35">
        <v>18765201000</v>
      </c>
      <c r="G14" s="35">
        <v>5000000000</v>
      </c>
      <c r="H14" s="33">
        <v>90.64</v>
      </c>
      <c r="I14" s="8">
        <v>0.102426</v>
      </c>
      <c r="J14" s="8">
        <v>0.103101</v>
      </c>
      <c r="K14" s="27">
        <v>45691</v>
      </c>
      <c r="L14" s="22"/>
      <c r="N14" s="3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31">
        <v>45328</v>
      </c>
      <c r="B15" s="31">
        <v>45328</v>
      </c>
      <c r="C15" s="32" t="s">
        <v>29</v>
      </c>
      <c r="D15" s="30" t="s">
        <v>21</v>
      </c>
      <c r="E15" s="35">
        <v>1000000000</v>
      </c>
      <c r="F15" s="35">
        <v>1000000000</v>
      </c>
      <c r="G15" s="35">
        <v>1000000000</v>
      </c>
      <c r="H15" s="33">
        <v>90.64</v>
      </c>
      <c r="I15" s="8">
        <v>0.102426</v>
      </c>
      <c r="J15" s="8"/>
      <c r="K15" s="27">
        <v>45691</v>
      </c>
      <c r="L15" s="22"/>
      <c r="N15" s="3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31">
        <v>45328</v>
      </c>
      <c r="B16" s="31">
        <v>45328</v>
      </c>
      <c r="C16" s="32" t="s">
        <v>29</v>
      </c>
      <c r="D16" s="30" t="s">
        <v>20</v>
      </c>
      <c r="E16" s="35">
        <v>103138000</v>
      </c>
      <c r="F16" s="35">
        <v>103138000</v>
      </c>
      <c r="G16" s="35">
        <v>103138000</v>
      </c>
      <c r="H16" s="33">
        <v>90.64</v>
      </c>
      <c r="I16" s="8">
        <v>0.102426</v>
      </c>
      <c r="J16" s="8"/>
      <c r="K16" s="27">
        <v>45691</v>
      </c>
      <c r="L16" s="22"/>
      <c r="N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31">
        <v>45335</v>
      </c>
      <c r="B17" s="31">
        <v>45336</v>
      </c>
      <c r="C17" s="32" t="s">
        <v>30</v>
      </c>
      <c r="D17" s="30" t="s">
        <v>11</v>
      </c>
      <c r="E17" s="35">
        <v>30000000000</v>
      </c>
      <c r="F17" s="35">
        <v>82674520000</v>
      </c>
      <c r="G17" s="35">
        <v>30000000000</v>
      </c>
      <c r="H17" s="33">
        <v>99.33</v>
      </c>
      <c r="I17" s="8">
        <v>0.102559</v>
      </c>
      <c r="J17" s="8">
        <v>0.10528999999999999</v>
      </c>
      <c r="K17" s="27">
        <v>46872</v>
      </c>
      <c r="L17" s="22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31">
        <v>45336</v>
      </c>
      <c r="B18" s="31">
        <v>45336</v>
      </c>
      <c r="C18" s="32" t="s">
        <v>30</v>
      </c>
      <c r="D18" s="30" t="s">
        <v>21</v>
      </c>
      <c r="E18" s="35">
        <v>6000000000</v>
      </c>
      <c r="F18" s="35">
        <v>5873400000</v>
      </c>
      <c r="G18" s="35">
        <v>5873400000</v>
      </c>
      <c r="H18" s="33">
        <v>99.33</v>
      </c>
      <c r="I18" s="8">
        <v>0.102559</v>
      </c>
      <c r="J18" s="8"/>
      <c r="K18" s="27">
        <v>46872</v>
      </c>
      <c r="L18" s="22"/>
      <c r="N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31">
        <v>45336</v>
      </c>
      <c r="B19" s="31">
        <v>45336</v>
      </c>
      <c r="C19" s="32" t="s">
        <v>30</v>
      </c>
      <c r="D19" s="30" t="s">
        <v>20</v>
      </c>
      <c r="E19" s="35">
        <v>9235000</v>
      </c>
      <c r="F19" s="35">
        <v>9235000</v>
      </c>
      <c r="G19" s="35">
        <v>9235000</v>
      </c>
      <c r="H19" s="33">
        <v>99.33</v>
      </c>
      <c r="I19" s="8">
        <v>0.102559</v>
      </c>
      <c r="J19" s="8"/>
      <c r="K19" s="27">
        <v>46872</v>
      </c>
      <c r="L19" s="22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31">
        <v>45341</v>
      </c>
      <c r="B20" s="31">
        <v>45342</v>
      </c>
      <c r="C20" s="32" t="s">
        <v>31</v>
      </c>
      <c r="D20" s="30" t="s">
        <v>11</v>
      </c>
      <c r="E20" s="35">
        <v>5000000000</v>
      </c>
      <c r="F20" s="35">
        <v>15458100000</v>
      </c>
      <c r="G20" s="35">
        <v>5000000000</v>
      </c>
      <c r="H20" s="33">
        <v>92.73</v>
      </c>
      <c r="I20" s="8">
        <v>9.8751000000000005E-2</v>
      </c>
      <c r="J20" s="8">
        <v>9.9780999999999995E-2</v>
      </c>
      <c r="K20" s="27">
        <v>45628</v>
      </c>
      <c r="L20" s="22"/>
      <c r="N20" s="3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31">
        <v>45342</v>
      </c>
      <c r="B21" s="31">
        <v>45342</v>
      </c>
      <c r="C21" s="32" t="s">
        <v>31</v>
      </c>
      <c r="D21" s="30" t="s">
        <v>20</v>
      </c>
      <c r="E21" s="35">
        <v>9685000</v>
      </c>
      <c r="F21" s="35">
        <v>9685000</v>
      </c>
      <c r="G21" s="35">
        <v>9685000</v>
      </c>
      <c r="H21" s="33">
        <v>92.73</v>
      </c>
      <c r="I21" s="8">
        <v>9.8751000000000005E-2</v>
      </c>
      <c r="J21" s="8"/>
      <c r="K21" s="27">
        <v>45628</v>
      </c>
      <c r="L21" s="22"/>
      <c r="N21" s="3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31">
        <v>45348</v>
      </c>
      <c r="B22" s="31">
        <v>45349</v>
      </c>
      <c r="C22" s="32" t="s">
        <v>32</v>
      </c>
      <c r="D22" s="30" t="s">
        <v>11</v>
      </c>
      <c r="E22" s="35">
        <v>3000000000</v>
      </c>
      <c r="F22" s="35">
        <v>6737000000</v>
      </c>
      <c r="G22" s="35">
        <v>3000000000</v>
      </c>
      <c r="H22" s="33">
        <v>97.43</v>
      </c>
      <c r="I22" s="8">
        <v>9.7979999999999998E-2</v>
      </c>
      <c r="J22" s="8">
        <v>9.8597000000000004E-2</v>
      </c>
      <c r="K22" s="27">
        <v>45446</v>
      </c>
      <c r="L22" s="22"/>
      <c r="N22" s="3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31">
        <v>45349</v>
      </c>
      <c r="B23" s="31">
        <v>45349</v>
      </c>
      <c r="C23" s="32" t="s">
        <v>32</v>
      </c>
      <c r="D23" s="30" t="s">
        <v>20</v>
      </c>
      <c r="E23" s="35">
        <v>60960000</v>
      </c>
      <c r="F23" s="35">
        <v>60960000</v>
      </c>
      <c r="G23" s="35">
        <v>60960000</v>
      </c>
      <c r="H23" s="33">
        <v>97.43</v>
      </c>
      <c r="I23" s="8">
        <v>9.7979999999999998E-2</v>
      </c>
      <c r="J23" s="8"/>
      <c r="K23" s="27">
        <v>45446</v>
      </c>
      <c r="L23" s="22"/>
      <c r="N23" s="3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31"/>
      <c r="B24" s="31"/>
      <c r="C24" s="32"/>
      <c r="D24" s="28"/>
      <c r="E24" s="7"/>
      <c r="F24" s="7"/>
      <c r="G24" s="7"/>
      <c r="H24" s="29"/>
      <c r="I24" s="8"/>
      <c r="J24" s="8"/>
      <c r="K24" s="27"/>
      <c r="L24" s="2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4" customFormat="1">
      <c r="A25" s="10" t="s">
        <v>12</v>
      </c>
      <c r="B25" s="11"/>
      <c r="C25" s="11"/>
      <c r="D25" s="11"/>
      <c r="E25" s="12">
        <f>SUM(E5:E24)</f>
        <v>115074805000</v>
      </c>
      <c r="F25" s="12">
        <f>SUM(F5:F24)</f>
        <v>225522696000</v>
      </c>
      <c r="G25" s="12">
        <f>SUM(G5:G24)</f>
        <v>114808205000</v>
      </c>
      <c r="H25" s="11"/>
      <c r="I25" s="13">
        <f>SUMPRODUCT(G5:G24,I5:I24)/G25</f>
        <v>0.10572988950733093</v>
      </c>
      <c r="J25" s="11"/>
      <c r="K25" s="11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6">
      <c r="A26" s="16"/>
      <c r="B26" s="16"/>
      <c r="C26" s="17"/>
      <c r="D26" s="17"/>
      <c r="E26" s="17"/>
      <c r="F26" s="17"/>
      <c r="G26" s="17"/>
      <c r="I26" s="24"/>
    </row>
    <row r="27" spans="1:26">
      <c r="E27" s="23"/>
      <c r="F27" s="23"/>
      <c r="G27" s="23"/>
      <c r="I27" s="24"/>
    </row>
    <row r="30" spans="1:26">
      <c r="G30" s="26"/>
    </row>
  </sheetData>
  <sortState ref="A107:Z115">
    <sortCondition ref="C107:C115"/>
  </sortState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zoomScale="106" zoomScaleNormal="106" workbookViewId="0">
      <selection activeCell="D19" sqref="D19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/>
    <row r="2" spans="1:23" ht="17.25">
      <c r="A2" s="1" t="s">
        <v>17</v>
      </c>
      <c r="D2" s="5"/>
      <c r="G2" s="20" t="s">
        <v>28</v>
      </c>
    </row>
    <row r="3" spans="1:23" ht="9" customHeight="1"/>
    <row r="4" spans="1:23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>
      <c r="A5" s="6">
        <v>45300</v>
      </c>
      <c r="B5" s="6">
        <v>45301</v>
      </c>
      <c r="C5" s="35" t="s">
        <v>26</v>
      </c>
      <c r="D5" s="35">
        <v>2000000000</v>
      </c>
      <c r="E5" s="35">
        <v>523000000</v>
      </c>
      <c r="F5" s="35">
        <v>23000000</v>
      </c>
      <c r="G5" s="36">
        <v>94.57</v>
      </c>
      <c r="H5" s="8">
        <v>0.106974</v>
      </c>
      <c r="I5" s="8">
        <v>0.1072</v>
      </c>
      <c r="J5" s="6">
        <v>47420</v>
      </c>
    </row>
    <row r="6" spans="1:23" s="21" customFormat="1">
      <c r="A6" s="6">
        <v>45300</v>
      </c>
      <c r="B6" s="6">
        <v>45301</v>
      </c>
      <c r="C6" s="35" t="s">
        <v>27</v>
      </c>
      <c r="D6" s="35">
        <v>2000000000</v>
      </c>
      <c r="E6" s="35">
        <v>5667000000</v>
      </c>
      <c r="F6" s="35">
        <v>2000000000</v>
      </c>
      <c r="G6" s="36">
        <v>88.16</v>
      </c>
      <c r="H6" s="8">
        <v>0.10567</v>
      </c>
      <c r="I6" s="8">
        <v>0.1074</v>
      </c>
      <c r="J6" s="6">
        <v>48150</v>
      </c>
    </row>
    <row r="7" spans="1:23" s="21" customFormat="1">
      <c r="A7" s="6"/>
      <c r="B7" s="6"/>
      <c r="C7" s="7"/>
      <c r="D7" s="7"/>
      <c r="E7" s="7"/>
      <c r="F7" s="7"/>
      <c r="G7" s="25"/>
      <c r="H7" s="8"/>
      <c r="I7" s="8"/>
      <c r="J7" s="6"/>
    </row>
    <row r="8" spans="1:23" s="14" customFormat="1" ht="18" customHeight="1">
      <c r="A8" s="10" t="s">
        <v>12</v>
      </c>
      <c r="B8" s="11"/>
      <c r="C8" s="11"/>
      <c r="D8" s="11"/>
      <c r="E8" s="12">
        <f>SUM(E5:E7)</f>
        <v>6190000000</v>
      </c>
      <c r="F8" s="12">
        <f>SUM(F5:F7)</f>
        <v>2023000000</v>
      </c>
      <c r="G8" s="11"/>
      <c r="H8" s="13">
        <f>SUMPRODUCT(F5:F7,H5:H7)/F8</f>
        <v>0.10568482550667326</v>
      </c>
      <c r="I8" s="11"/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>
      <c r="E9" s="26"/>
      <c r="F9" s="26"/>
      <c r="H9" s="24"/>
    </row>
    <row r="10" spans="1:23">
      <c r="F10" s="26"/>
      <c r="H10" s="24"/>
    </row>
    <row r="13" spans="1:23">
      <c r="F13" s="18"/>
    </row>
    <row r="14" spans="1:23">
      <c r="F14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2024-02-29T11:09:13Z</dcterms:modified>
  <cp:keywords>https://mul2-minfin.gov.am/tasks/777955/oneclick/Atchurdneri_ampop_ardyunqner-am.xlsx?token=c1997f627ca71dddaf43bfb6de4d9375</cp:keywords>
</cp:coreProperties>
</file>