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<sst xmlns="http://schemas.openxmlformats.org/spreadsheetml/2006/main" count="109" uniqueCount="89">
  <si>
    <t>ՀԱՇՎԵՏՎՈՒԹՅՈՒՆ*</t>
  </si>
  <si>
    <t>Հայաստանի Հանրապետության 2011 թվականի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</si>
  <si>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</si>
  <si>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</si>
  <si>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</si>
  <si>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Տարեկան պլան¹</t>
  </si>
  <si>
    <t xml:space="preserve">Տարեկան ճշտված պլան² </t>
  </si>
  <si>
    <t>Ինն ամսվա պլան³</t>
  </si>
  <si>
    <t xml:space="preserve">Ինն ամսվա ճշտված պլան² </t>
  </si>
  <si>
    <t>Ինն ամսվա փաստացի</t>
  </si>
  <si>
    <t>Տարեկան ճշտված պլանի կատարո-ղական (%)</t>
  </si>
  <si>
    <t>Ինն ամսվա ճշտված պլանի կատարո-ղական (%)</t>
  </si>
  <si>
    <t>Առաջին կիսամյակի ճշտված պլանի կատարո-ղական (%, առանց արտաբյուջե)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</si>
  <si>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</si>
  <si>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</si>
  <si>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</si>
  <si>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</si>
  <si>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</si>
  <si>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Փաստացի սոցիալական ապահովության վճարներ (գործատուի կողմից)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</si>
  <si>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</si>
  <si>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</si>
  <si>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</si>
  <si>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</si>
  <si>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</si>
  <si>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</si>
  <si>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</si>
  <si>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</si>
  <si>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</si>
  <si>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</si>
  <si>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</si>
  <si>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</si>
  <si>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</si>
  <si>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</si>
  <si>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օտարերկրյա կառավարություններին</t>
  </si>
  <si>
    <t xml:space="preserve"> - Ընթացիկ դրամաշնորհներ օտարերկրյա կառավարություններին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</si>
  <si>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</si>
  <si>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</si>
  <si>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</si>
  <si>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</si>
  <si>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</si>
  <si>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</si>
  <si>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</si>
  <si>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</si>
  <si>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</si>
  <si>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</si>
  <si>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</si>
  <si>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</si>
  <si>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</si>
  <si>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</si>
  <si>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</si>
  <si>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</si>
  <si>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</si>
  <si>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</si>
  <si>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</si>
  <si>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Գործազրկության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</si>
  <si>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</si>
  <si>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</si>
  <si>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</si>
  <si>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</si>
  <si>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</si>
  <si>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</si>
  <si>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</si>
  <si>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</si>
  <si>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</si>
  <si>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 xml:space="preserve">Կառավարման մարմինների գործունեության հետևանքով առաջացած վնասվածքների կամ վնասների վերականգնում
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</si>
  <si>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</si>
  <si>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</si>
  <si>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</si>
  <si>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</si>
  <si>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</si>
  <si>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</si>
  <si>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</si>
  <si>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</si>
  <si>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</si>
  <si>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</si>
  <si>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</si>
  <si>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</si>
  <si>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</si>
  <si>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</si>
  <si>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Աճեցվող ակտիվներ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</si>
  <si>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</si>
  <si>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</si>
  <si>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</si>
  <si>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ՊԱՇԱՐՆԵՐ</t>
  </si>
  <si>
    <t>ՌԱԶՄԱՎԱՐԱԿԱՆ ՊԱՇԱՐՆԵՐ</t>
  </si>
  <si>
    <t>ՈՉ ՖԻՆԱՆՍԱԿԱՆ ԱԿՏԻՎՆԵՐԻ ՕՏԱՐՈՒՄԻՑ ՄՈՒՏՔԵՐ</t>
  </si>
  <si>
    <t xml:space="preserve">* Ներառված է պետական հիմնարկների համար 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   </t>
  </si>
  <si>
    <t xml:space="preserve">¹ Հաստատված է «Հայաստանի Հանրապետության 2011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</si>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</sst>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</numFmts>
  <fonts count="10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2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164" fontId="4" fillId="0" borderId="0" xfId="15" applyNumberFormat="1" applyFont="1" applyFill="1" applyAlignment="1">
      <alignment horizontal="center" wrapText="1"/>
    </xf>
    <xf numFmtId="43" fontId="5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165" fontId="6" fillId="0" borderId="2" xfId="19" applyNumberFormat="1" applyFont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5" fontId="6" fillId="0" borderId="1" xfId="19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horizontal="left" wrapText="1"/>
    </xf>
    <xf numFmtId="164" fontId="5" fillId="0" borderId="1" xfId="15" applyNumberFormat="1" applyFont="1" applyFill="1" applyBorder="1" applyAlignment="1">
      <alignment horizontal="right" wrapText="1"/>
    </xf>
    <xf numFmtId="165" fontId="5" fillId="0" borderId="1" xfId="19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15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5" fontId="5" fillId="0" borderId="2" xfId="19" applyNumberFormat="1" applyFont="1" applyBorder="1" applyAlignment="1">
      <alignment horizontal="right" wrapText="1"/>
    </xf>
    <xf numFmtId="165" fontId="6" fillId="0" borderId="2" xfId="19" applyNumberFormat="1" applyFont="1" applyFill="1" applyBorder="1" applyAlignment="1">
      <alignment horizontal="right" wrapText="1"/>
    </xf>
    <xf numFmtId="165" fontId="5" fillId="0" borderId="2" xfId="19" applyNumberFormat="1" applyFont="1" applyFill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164" fontId="5" fillId="0" borderId="6" xfId="15" applyNumberFormat="1" applyFont="1" applyFill="1" applyBorder="1" applyAlignment="1">
      <alignment/>
    </xf>
    <xf numFmtId="164" fontId="5" fillId="0" borderId="6" xfId="0" applyNumberFormat="1" applyFont="1" applyBorder="1" applyAlignment="1">
      <alignment horizontal="right" wrapText="1"/>
    </xf>
    <xf numFmtId="165" fontId="5" fillId="0" borderId="6" xfId="19" applyNumberFormat="1" applyFont="1" applyBorder="1" applyAlignment="1">
      <alignment horizontal="right" wrapText="1"/>
    </xf>
    <xf numFmtId="43" fontId="6" fillId="0" borderId="2" xfId="15" applyFont="1" applyFill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vertical="top"/>
    </xf>
    <xf numFmtId="164" fontId="8" fillId="0" borderId="1" xfId="15" applyNumberFormat="1" applyFont="1" applyFill="1" applyBorder="1" applyAlignment="1">
      <alignment horizontal="right" wrapText="1"/>
    </xf>
    <xf numFmtId="164" fontId="8" fillId="0" borderId="2" xfId="15" applyNumberFormat="1" applyFont="1" applyFill="1" applyBorder="1" applyAlignment="1">
      <alignment horizontal="right" wrapText="1"/>
    </xf>
    <xf numFmtId="164" fontId="5" fillId="0" borderId="6" xfId="0" applyNumberFormat="1" applyFont="1" applyFill="1" applyBorder="1" applyAlignment="1">
      <alignment horizontal="right" wrapText="1"/>
    </xf>
    <xf numFmtId="164" fontId="9" fillId="0" borderId="6" xfId="0" applyNumberFormat="1" applyFont="1" applyFill="1" applyBorder="1" applyAlignment="1">
      <alignment/>
    </xf>
    <xf numFmtId="165" fontId="9" fillId="0" borderId="6" xfId="19" applyNumberFormat="1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164" fontId="5" fillId="0" borderId="5" xfId="15" applyNumberFormat="1" applyFont="1" applyFill="1" applyBorder="1" applyAlignment="1">
      <alignment/>
    </xf>
    <xf numFmtId="165" fontId="5" fillId="0" borderId="5" xfId="19" applyNumberFormat="1" applyFont="1" applyFill="1" applyBorder="1" applyAlignment="1">
      <alignment/>
    </xf>
    <xf numFmtId="165" fontId="5" fillId="0" borderId="6" xfId="19" applyNumberFormat="1" applyFont="1" applyFill="1" applyBorder="1" applyAlignment="1">
      <alignment/>
    </xf>
    <xf numFmtId="164" fontId="6" fillId="0" borderId="1" xfId="15" applyNumberFormat="1" applyFont="1" applyFill="1" applyBorder="1" applyAlignment="1">
      <alignment horizontal="right" wrapText="1"/>
    </xf>
    <xf numFmtId="164" fontId="6" fillId="0" borderId="2" xfId="15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left" wrapText="1"/>
    </xf>
    <xf numFmtId="164" fontId="6" fillId="0" borderId="8" xfId="15" applyNumberFormat="1" applyFont="1" applyFill="1" applyBorder="1" applyAlignment="1">
      <alignment horizontal="right" wrapText="1"/>
    </xf>
    <xf numFmtId="164" fontId="6" fillId="0" borderId="9" xfId="15" applyNumberFormat="1" applyFont="1" applyFill="1" applyBorder="1" applyAlignment="1">
      <alignment horizontal="right" wrapText="1"/>
    </xf>
    <xf numFmtId="164" fontId="6" fillId="0" borderId="8" xfId="15" applyNumberFormat="1" applyFont="1" applyBorder="1" applyAlignment="1">
      <alignment horizontal="right" wrapText="1"/>
    </xf>
    <xf numFmtId="164" fontId="6" fillId="0" borderId="9" xfId="15" applyNumberFormat="1" applyFont="1" applyBorder="1" applyAlignment="1">
      <alignment horizontal="right" wrapText="1"/>
    </xf>
    <xf numFmtId="165" fontId="6" fillId="0" borderId="9" xfId="19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64" fontId="5" fillId="0" borderId="0" xfId="15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A1" sqref="A1:K16384"/>
    </sheetView>
  </sheetViews>
  <sheetFormatPr defaultColWidth="9.140625" defaultRowHeight="12.75"/>
  <cols>
    <col min="1" max="1" width="41.140625" style="60" customWidth="1"/>
    <col min="2" max="2" width="15.421875" style="60" customWidth="1"/>
    <col min="3" max="3" width="15.8515625" style="60" customWidth="1"/>
    <col min="4" max="4" width="15.28125" style="61" customWidth="1"/>
    <col min="5" max="5" width="15.140625" style="61" customWidth="1"/>
    <col min="6" max="6" width="15.7109375" style="6" customWidth="1"/>
    <col min="7" max="7" width="10.28125" style="6" customWidth="1"/>
    <col min="8" max="8" width="9.57421875" style="6" customWidth="1"/>
    <col min="9" max="9" width="16.7109375" style="6" hidden="1" customWidth="1"/>
    <col min="10" max="10" width="14.57421875" style="6" hidden="1" customWidth="1"/>
    <col min="11" max="11" width="20.8515625" style="6" customWidth="1"/>
  </cols>
  <sheetData>
    <row r="1" spans="1:11" ht="17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</row>
    <row r="2" spans="1:11" ht="17.2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3"/>
    </row>
    <row r="3" spans="1:10" ht="13.5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</row>
    <row r="4" spans="1:10" ht="13.5">
      <c r="A4" s="4" t="s">
        <v>3</v>
      </c>
      <c r="B4" s="4"/>
      <c r="C4" s="4"/>
      <c r="D4" s="4"/>
      <c r="E4" s="4"/>
      <c r="F4" s="4"/>
      <c r="G4" s="4"/>
      <c r="H4" s="4"/>
      <c r="I4" s="5"/>
      <c r="J4" s="5"/>
    </row>
    <row r="5" spans="1:7" ht="13.5">
      <c r="A5" s="7"/>
      <c r="B5" s="5"/>
      <c r="C5" s="5"/>
      <c r="D5" s="8"/>
      <c r="E5" s="8"/>
      <c r="F5" s="9"/>
      <c r="G5" s="9"/>
    </row>
    <row r="6" spans="1:11" ht="114">
      <c r="A6" s="10" t="s">
        <v>4</v>
      </c>
      <c r="B6" s="11" t="s">
        <v>5</v>
      </c>
      <c r="C6" s="12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/>
      <c r="J6" s="13" t="s">
        <v>12</v>
      </c>
      <c r="K6" s="14"/>
    </row>
    <row r="7" spans="1:11" ht="14.25">
      <c r="A7" s="15" t="s">
        <v>13</v>
      </c>
      <c r="B7" s="16">
        <v>1001054275.801</v>
      </c>
      <c r="C7" s="17">
        <v>1032147844.1399999</v>
      </c>
      <c r="D7" s="16">
        <v>743957712</v>
      </c>
      <c r="E7" s="16">
        <v>767458352.73</v>
      </c>
      <c r="F7" s="16">
        <f>F9+F74</f>
        <v>682824338.3599999</v>
      </c>
      <c r="G7" s="18">
        <f>F7/C7</f>
        <v>0.6615567161591456</v>
      </c>
      <c r="H7" s="18">
        <f>F7/E7</f>
        <v>0.8897216844810663</v>
      </c>
      <c r="I7" s="19">
        <v>84711938.57000005</v>
      </c>
      <c r="J7" s="20">
        <v>0.9055978848747525</v>
      </c>
      <c r="K7" s="21"/>
    </row>
    <row r="8" spans="1:11" ht="14.25">
      <c r="A8" s="22" t="s">
        <v>14</v>
      </c>
      <c r="B8" s="23"/>
      <c r="C8" s="23"/>
      <c r="D8" s="23"/>
      <c r="E8" s="23"/>
      <c r="F8" s="23"/>
      <c r="G8" s="24"/>
      <c r="H8" s="24"/>
      <c r="I8" s="19"/>
      <c r="J8" s="19"/>
      <c r="K8" s="21"/>
    </row>
    <row r="9" spans="1:11" ht="14.25">
      <c r="A9" s="25" t="s">
        <v>15</v>
      </c>
      <c r="B9" s="16">
        <v>838800871.9010001</v>
      </c>
      <c r="C9" s="17">
        <v>853047905.0999999</v>
      </c>
      <c r="D9" s="16">
        <v>615888797.4</v>
      </c>
      <c r="E9" s="16">
        <v>627919879.5400001</v>
      </c>
      <c r="F9" s="16">
        <v>577225785.8199999</v>
      </c>
      <c r="G9" s="20">
        <v>0.6766628021345809</v>
      </c>
      <c r="H9" s="20">
        <v>0.919266620835229</v>
      </c>
      <c r="I9" s="19">
        <v>50694093.72000015</v>
      </c>
      <c r="J9" s="19"/>
      <c r="K9" s="21"/>
    </row>
    <row r="10" spans="1:11" ht="14.25">
      <c r="A10" s="22" t="s">
        <v>14</v>
      </c>
      <c r="B10" s="26"/>
      <c r="C10" s="27"/>
      <c r="D10" s="23"/>
      <c r="E10" s="23"/>
      <c r="F10" s="23"/>
      <c r="G10" s="24"/>
      <c r="H10" s="24"/>
      <c r="I10" s="24"/>
      <c r="J10" s="24"/>
      <c r="K10" s="21"/>
    </row>
    <row r="11" spans="1:11" ht="14.25">
      <c r="A11" s="25" t="s">
        <v>16</v>
      </c>
      <c r="B11" s="16">
        <v>72549212.5009</v>
      </c>
      <c r="C11" s="17">
        <v>84379830.06</v>
      </c>
      <c r="D11" s="16">
        <v>50848235.199999996</v>
      </c>
      <c r="E11" s="16">
        <v>59802526.29</v>
      </c>
      <c r="F11" s="16">
        <v>56888128.01</v>
      </c>
      <c r="G11" s="20">
        <v>0.6741910711309625</v>
      </c>
      <c r="H11" s="20">
        <v>0.9512663015962365</v>
      </c>
      <c r="I11" s="20"/>
      <c r="J11" s="20"/>
      <c r="K11" s="21"/>
    </row>
    <row r="12" spans="1:11" ht="14.25">
      <c r="A12" s="22" t="s">
        <v>14</v>
      </c>
      <c r="B12" s="26"/>
      <c r="C12" s="27"/>
      <c r="D12" s="23"/>
      <c r="E12" s="23"/>
      <c r="F12" s="23"/>
      <c r="G12" s="24"/>
      <c r="H12" s="24"/>
      <c r="I12" s="24">
        <v>0.5984291538566323</v>
      </c>
      <c r="J12" s="24"/>
      <c r="K12" s="21"/>
    </row>
    <row r="13" spans="1:11" ht="27">
      <c r="A13" s="22" t="s">
        <v>17</v>
      </c>
      <c r="B13" s="23">
        <v>67127564.5009</v>
      </c>
      <c r="C13" s="28">
        <v>78305314.92</v>
      </c>
      <c r="D13" s="29">
        <v>47154693.4</v>
      </c>
      <c r="E13" s="28">
        <v>55624346.32</v>
      </c>
      <c r="F13" s="30">
        <v>53234244.39</v>
      </c>
      <c r="G13" s="31">
        <v>0.6798292611987621</v>
      </c>
      <c r="H13" s="31">
        <v>0.9570313704677078</v>
      </c>
      <c r="I13" s="31"/>
      <c r="J13" s="31"/>
      <c r="K13" s="21"/>
    </row>
    <row r="14" spans="1:11" ht="27">
      <c r="A14" s="22" t="s">
        <v>18</v>
      </c>
      <c r="B14" s="23">
        <v>5421648</v>
      </c>
      <c r="C14" s="28">
        <v>6074515.14</v>
      </c>
      <c r="D14" s="29">
        <v>3693541.8</v>
      </c>
      <c r="E14" s="28">
        <v>4178179.97</v>
      </c>
      <c r="F14" s="30">
        <v>3653883.62</v>
      </c>
      <c r="G14" s="31">
        <v>0.601510332230401</v>
      </c>
      <c r="H14" s="31">
        <v>0.8745156135531423</v>
      </c>
      <c r="I14" s="31"/>
      <c r="J14" s="31"/>
      <c r="K14" s="21"/>
    </row>
    <row r="15" spans="1:11" ht="28.5">
      <c r="A15" s="25" t="s">
        <v>19</v>
      </c>
      <c r="B15" s="16">
        <v>173230877.70010003</v>
      </c>
      <c r="C15" s="17">
        <v>176537785.06999996</v>
      </c>
      <c r="D15" s="16">
        <v>122820595.70000002</v>
      </c>
      <c r="E15" s="17">
        <v>126524087.84</v>
      </c>
      <c r="F15" s="17">
        <v>116264550.66999999</v>
      </c>
      <c r="G15" s="32">
        <v>0.6585816777065561</v>
      </c>
      <c r="H15" s="32">
        <v>0.9189123798863182</v>
      </c>
      <c r="I15" s="32"/>
      <c r="J15" s="32"/>
      <c r="K15" s="21"/>
    </row>
    <row r="16" spans="1:11" ht="14.25">
      <c r="A16" s="22" t="s">
        <v>14</v>
      </c>
      <c r="B16" s="26"/>
      <c r="C16" s="27"/>
      <c r="D16" s="23"/>
      <c r="E16" s="28"/>
      <c r="F16" s="28"/>
      <c r="G16" s="33"/>
      <c r="H16" s="33"/>
      <c r="I16" s="33"/>
      <c r="J16" s="33"/>
      <c r="K16" s="21"/>
    </row>
    <row r="17" spans="1:11" ht="14.25">
      <c r="A17" s="22" t="s">
        <v>20</v>
      </c>
      <c r="B17" s="26">
        <v>11357354.4</v>
      </c>
      <c r="C17" s="27">
        <v>11195320.149999999</v>
      </c>
      <c r="D17" s="29">
        <v>8163197.5</v>
      </c>
      <c r="E17" s="28">
        <v>7942913.259999999</v>
      </c>
      <c r="F17" s="30">
        <v>6600834.09</v>
      </c>
      <c r="G17" s="31">
        <v>0.5896065500190274</v>
      </c>
      <c r="H17" s="31">
        <v>0.8310343917818386</v>
      </c>
      <c r="I17" s="31"/>
      <c r="J17" s="31"/>
      <c r="K17" s="21"/>
    </row>
    <row r="18" spans="1:11" ht="27">
      <c r="A18" s="22" t="s">
        <v>21</v>
      </c>
      <c r="B18" s="23">
        <v>3399304.7001</v>
      </c>
      <c r="C18" s="28">
        <v>3885787.42</v>
      </c>
      <c r="D18" s="29">
        <v>2442254.4</v>
      </c>
      <c r="E18" s="28">
        <v>2871082.32</v>
      </c>
      <c r="F18" s="30">
        <v>2433134.96</v>
      </c>
      <c r="G18" s="31">
        <v>0.6261626530254195</v>
      </c>
      <c r="H18" s="31">
        <v>0.847462625174746</v>
      </c>
      <c r="I18" s="31"/>
      <c r="J18" s="31"/>
      <c r="K18" s="21"/>
    </row>
    <row r="19" spans="1:11" ht="27">
      <c r="A19" s="22" t="s">
        <v>22</v>
      </c>
      <c r="B19" s="23">
        <v>136850554.9</v>
      </c>
      <c r="C19" s="28">
        <v>136809989.26</v>
      </c>
      <c r="D19" s="29">
        <v>96435424.9</v>
      </c>
      <c r="E19" s="28">
        <v>97369213.42</v>
      </c>
      <c r="F19" s="30">
        <v>92551748.71</v>
      </c>
      <c r="G19" s="31">
        <v>0.6764984721554973</v>
      </c>
      <c r="H19" s="31">
        <v>0.9505237380400725</v>
      </c>
      <c r="I19" s="31"/>
      <c r="J19" s="31"/>
      <c r="K19" s="21"/>
    </row>
    <row r="20" spans="1:11" ht="27">
      <c r="A20" s="22" t="s">
        <v>23</v>
      </c>
      <c r="B20" s="23">
        <v>1563016.6</v>
      </c>
      <c r="C20" s="28">
        <v>1333834.6</v>
      </c>
      <c r="D20" s="34">
        <v>1176906.5</v>
      </c>
      <c r="E20" s="35">
        <v>945357.4</v>
      </c>
      <c r="F20" s="36">
        <v>708473.22</v>
      </c>
      <c r="G20" s="37">
        <v>0.531155227192337</v>
      </c>
      <c r="H20" s="37">
        <v>0.7494236782829435</v>
      </c>
      <c r="I20" s="37"/>
      <c r="J20" s="37"/>
      <c r="K20" s="21"/>
    </row>
    <row r="21" spans="1:11" ht="27">
      <c r="A21" s="22" t="s">
        <v>24</v>
      </c>
      <c r="B21" s="23">
        <v>7503413.8</v>
      </c>
      <c r="C21" s="28">
        <v>7733368.359999999</v>
      </c>
      <c r="D21" s="29">
        <v>5592769.9</v>
      </c>
      <c r="E21" s="28">
        <v>5765859.699999999</v>
      </c>
      <c r="F21" s="30">
        <v>4859623.71</v>
      </c>
      <c r="G21" s="31">
        <v>0.6283967714684162</v>
      </c>
      <c r="H21" s="31">
        <v>0.8428272560985139</v>
      </c>
      <c r="I21" s="31"/>
      <c r="J21" s="31"/>
      <c r="K21" s="21"/>
    </row>
    <row r="22" spans="1:11" ht="14.25">
      <c r="A22" s="22" t="s">
        <v>25</v>
      </c>
      <c r="B22" s="23">
        <v>12557233.3</v>
      </c>
      <c r="C22" s="28">
        <v>15579485.28</v>
      </c>
      <c r="D22" s="29">
        <v>9010042.5</v>
      </c>
      <c r="E22" s="28">
        <v>11629661.74</v>
      </c>
      <c r="F22" s="30">
        <v>9110735.98</v>
      </c>
      <c r="G22" s="31">
        <v>0.5847905637611669</v>
      </c>
      <c r="H22" s="31">
        <v>0.7834050709027759</v>
      </c>
      <c r="I22" s="31"/>
      <c r="J22" s="31"/>
      <c r="K22" s="21"/>
    </row>
    <row r="23" spans="1:11" ht="14.25">
      <c r="A23" s="25" t="s">
        <v>26</v>
      </c>
      <c r="B23" s="16">
        <v>42593662.4</v>
      </c>
      <c r="C23" s="17">
        <v>42326902.400000006</v>
      </c>
      <c r="D23" s="17">
        <v>29114512.299999997</v>
      </c>
      <c r="E23" s="17">
        <v>28967752.299999997</v>
      </c>
      <c r="F23" s="17">
        <v>25478642.03</v>
      </c>
      <c r="G23" s="32">
        <v>0.6019491289303514</v>
      </c>
      <c r="H23" s="32">
        <v>0.8795519157349327</v>
      </c>
      <c r="I23" s="38">
        <v>-3489110.27</v>
      </c>
      <c r="J23" s="32"/>
      <c r="K23" s="21"/>
    </row>
    <row r="24" spans="1:11" ht="14.25">
      <c r="A24" s="22" t="s">
        <v>14</v>
      </c>
      <c r="B24" s="26"/>
      <c r="C24" s="27"/>
      <c r="D24" s="23"/>
      <c r="E24" s="28"/>
      <c r="F24" s="28"/>
      <c r="G24" s="33"/>
      <c r="H24" s="33"/>
      <c r="I24" s="38">
        <v>0</v>
      </c>
      <c r="J24" s="33"/>
      <c r="K24" s="21"/>
    </row>
    <row r="25" spans="1:11" ht="14.25">
      <c r="A25" s="22" t="s">
        <v>27</v>
      </c>
      <c r="B25" s="29">
        <v>24425461.4</v>
      </c>
      <c r="C25" s="30">
        <v>24368701.400000002</v>
      </c>
      <c r="D25" s="29">
        <v>18098751.7</v>
      </c>
      <c r="E25" s="28">
        <v>18071991.7</v>
      </c>
      <c r="F25" s="30">
        <v>16215755.91</v>
      </c>
      <c r="G25" s="31">
        <v>0.6654337317293403</v>
      </c>
      <c r="H25" s="31">
        <v>0.8972865956993551</v>
      </c>
      <c r="I25" s="38">
        <v>-1856235.79</v>
      </c>
      <c r="J25" s="31"/>
      <c r="K25" s="21"/>
    </row>
    <row r="26" spans="1:11" ht="14.25">
      <c r="A26" s="22" t="s">
        <v>28</v>
      </c>
      <c r="B26" s="29">
        <v>18168201</v>
      </c>
      <c r="C26" s="30">
        <v>17958201</v>
      </c>
      <c r="D26" s="30">
        <v>11015760.6</v>
      </c>
      <c r="E26" s="28">
        <v>10895760.6</v>
      </c>
      <c r="F26" s="30">
        <v>9262886.12</v>
      </c>
      <c r="G26" s="31">
        <v>0.5158025639650653</v>
      </c>
      <c r="H26" s="31">
        <v>0.8501367146411054</v>
      </c>
      <c r="I26" s="38">
        <v>-1632874.48</v>
      </c>
      <c r="J26" s="31"/>
      <c r="K26" s="21"/>
    </row>
    <row r="27" spans="1:11" ht="14.25">
      <c r="A27" s="25" t="s">
        <v>29</v>
      </c>
      <c r="B27" s="16">
        <v>19007044.8</v>
      </c>
      <c r="C27" s="17">
        <v>19092423.05</v>
      </c>
      <c r="D27" s="17">
        <v>13909725.600000001</v>
      </c>
      <c r="E27" s="17">
        <v>13969400.15</v>
      </c>
      <c r="F27" s="17">
        <v>13305119.040000001</v>
      </c>
      <c r="G27" s="32">
        <v>0.6968795424842632</v>
      </c>
      <c r="H27" s="32">
        <v>0.9524474134274119</v>
      </c>
      <c r="I27" s="32"/>
      <c r="J27" s="32"/>
      <c r="K27" s="21"/>
    </row>
    <row r="28" spans="1:11" ht="14.25">
      <c r="A28" s="22" t="s">
        <v>14</v>
      </c>
      <c r="B28" s="26"/>
      <c r="C28" s="27"/>
      <c r="D28" s="23"/>
      <c r="E28" s="28"/>
      <c r="F28" s="28"/>
      <c r="G28" s="33"/>
      <c r="H28" s="33"/>
      <c r="I28" s="33"/>
      <c r="J28" s="33"/>
      <c r="K28" s="21"/>
    </row>
    <row r="29" spans="1:11" ht="27">
      <c r="A29" s="22" t="s">
        <v>30</v>
      </c>
      <c r="B29" s="23">
        <v>18313630.3</v>
      </c>
      <c r="C29" s="28">
        <v>18157195.05</v>
      </c>
      <c r="D29" s="29">
        <v>13348801.3</v>
      </c>
      <c r="E29" s="28">
        <v>13163319.35</v>
      </c>
      <c r="F29" s="30">
        <v>12566461.49</v>
      </c>
      <c r="G29" s="31">
        <v>0.6920926638390658</v>
      </c>
      <c r="H29" s="31">
        <v>0.9546574960213209</v>
      </c>
      <c r="I29" s="31"/>
      <c r="J29" s="31"/>
      <c r="K29" s="21"/>
    </row>
    <row r="30" spans="1:11" ht="27">
      <c r="A30" s="22" t="s">
        <v>31</v>
      </c>
      <c r="B30" s="23">
        <v>693414.5</v>
      </c>
      <c r="C30" s="28">
        <v>935228</v>
      </c>
      <c r="D30" s="29">
        <v>560924.3</v>
      </c>
      <c r="E30" s="28">
        <v>806080.8</v>
      </c>
      <c r="F30" s="30">
        <v>738657.55</v>
      </c>
      <c r="G30" s="31">
        <v>0.7898154781507826</v>
      </c>
      <c r="H30" s="31">
        <v>0.9163567101461789</v>
      </c>
      <c r="I30" s="31"/>
      <c r="J30" s="31"/>
      <c r="K30" s="21"/>
    </row>
    <row r="31" spans="1:11" ht="14.25">
      <c r="A31" s="25" t="s">
        <v>32</v>
      </c>
      <c r="B31" s="16">
        <v>89571166.60000001</v>
      </c>
      <c r="C31" s="17">
        <v>94048717.92000002</v>
      </c>
      <c r="D31" s="17">
        <v>68858586.89999999</v>
      </c>
      <c r="E31" s="17">
        <v>73625780.14</v>
      </c>
      <c r="F31" s="17">
        <v>69729355.75</v>
      </c>
      <c r="G31" s="32">
        <v>0.7414173982606906</v>
      </c>
      <c r="H31" s="32">
        <v>0.9470779884085314</v>
      </c>
      <c r="I31" s="32">
        <v>0.12080083298937057</v>
      </c>
      <c r="J31" s="32"/>
      <c r="K31" s="21"/>
    </row>
    <row r="32" spans="1:11" ht="14.25">
      <c r="A32" s="22" t="s">
        <v>14</v>
      </c>
      <c r="B32" s="26"/>
      <c r="C32" s="27"/>
      <c r="D32" s="23"/>
      <c r="E32" s="28"/>
      <c r="F32" s="28"/>
      <c r="G32" s="33"/>
      <c r="H32" s="33"/>
      <c r="I32" s="33"/>
      <c r="J32" s="33"/>
      <c r="K32" s="21"/>
    </row>
    <row r="33" spans="1:11" ht="27">
      <c r="A33" s="22" t="s">
        <v>33</v>
      </c>
      <c r="B33" s="23">
        <v>0</v>
      </c>
      <c r="C33" s="28">
        <v>178990</v>
      </c>
      <c r="D33" s="23">
        <v>0</v>
      </c>
      <c r="E33" s="28">
        <v>178990</v>
      </c>
      <c r="F33" s="23">
        <v>178990</v>
      </c>
      <c r="G33" s="31">
        <v>1</v>
      </c>
      <c r="H33" s="31">
        <v>1</v>
      </c>
      <c r="I33" s="33"/>
      <c r="J33" s="33"/>
      <c r="K33" s="21"/>
    </row>
    <row r="34" spans="1:11" ht="27">
      <c r="A34" s="22" t="s">
        <v>34</v>
      </c>
      <c r="B34" s="39"/>
      <c r="C34" s="28">
        <v>178990</v>
      </c>
      <c r="D34" s="23"/>
      <c r="E34" s="28">
        <v>178990</v>
      </c>
      <c r="F34" s="28">
        <v>178990</v>
      </c>
      <c r="G34" s="31">
        <v>1</v>
      </c>
      <c r="H34" s="31">
        <v>1</v>
      </c>
      <c r="I34" s="33"/>
      <c r="J34" s="33"/>
      <c r="K34" s="21"/>
    </row>
    <row r="35" spans="1:11" ht="27">
      <c r="A35" s="22" t="s">
        <v>35</v>
      </c>
      <c r="B35" s="26">
        <v>1461805.2</v>
      </c>
      <c r="C35" s="27">
        <v>1485072.2</v>
      </c>
      <c r="D35" s="30">
        <v>1117163.5</v>
      </c>
      <c r="E35" s="27">
        <v>1140665</v>
      </c>
      <c r="F35" s="30">
        <v>1124077.2</v>
      </c>
      <c r="G35" s="31">
        <v>0.7569175424602251</v>
      </c>
      <c r="H35" s="31">
        <v>0.9854577812065768</v>
      </c>
      <c r="I35" s="31"/>
      <c r="J35" s="31"/>
      <c r="K35" s="21"/>
    </row>
    <row r="36" spans="1:11" ht="14.25">
      <c r="A36" s="22" t="s">
        <v>14</v>
      </c>
      <c r="B36" s="26"/>
      <c r="C36" s="27"/>
      <c r="D36" s="29"/>
      <c r="E36" s="28"/>
      <c r="F36" s="30"/>
      <c r="G36" s="31"/>
      <c r="H36" s="31"/>
      <c r="I36" s="31"/>
      <c r="J36" s="31"/>
      <c r="K36" s="21"/>
    </row>
    <row r="37" spans="1:11" ht="27">
      <c r="A37" s="22" t="s">
        <v>36</v>
      </c>
      <c r="B37" s="26">
        <v>1461805.2</v>
      </c>
      <c r="C37" s="27">
        <v>1485072.2</v>
      </c>
      <c r="D37" s="29">
        <v>1117163.5</v>
      </c>
      <c r="E37" s="28">
        <v>1140665</v>
      </c>
      <c r="F37" s="30">
        <v>1124077.2</v>
      </c>
      <c r="G37" s="31">
        <v>0.7569175424602251</v>
      </c>
      <c r="H37" s="31">
        <v>0.9854577812065768</v>
      </c>
      <c r="I37" s="31"/>
      <c r="J37" s="31"/>
      <c r="K37" s="21"/>
    </row>
    <row r="38" spans="1:11" ht="27">
      <c r="A38" s="22" t="s">
        <v>37</v>
      </c>
      <c r="B38" s="26">
        <v>87241202.5</v>
      </c>
      <c r="C38" s="27">
        <v>90524272.52000001</v>
      </c>
      <c r="D38" s="30">
        <v>66937174.199999996</v>
      </c>
      <c r="E38" s="27">
        <v>70531751.64</v>
      </c>
      <c r="F38" s="30">
        <v>66878700.75</v>
      </c>
      <c r="G38" s="31">
        <v>0.7387930207914583</v>
      </c>
      <c r="H38" s="31">
        <v>0.9482070017395077</v>
      </c>
      <c r="I38" s="31"/>
      <c r="J38" s="31"/>
      <c r="K38" s="21"/>
    </row>
    <row r="39" spans="1:11" ht="14.25">
      <c r="A39" s="22" t="s">
        <v>38</v>
      </c>
      <c r="B39" s="26"/>
      <c r="C39" s="27"/>
      <c r="D39" s="29"/>
      <c r="E39" s="28"/>
      <c r="F39" s="30"/>
      <c r="G39" s="31"/>
      <c r="H39" s="31"/>
      <c r="I39" s="31"/>
      <c r="J39" s="31"/>
      <c r="K39" s="21"/>
    </row>
    <row r="40" spans="1:11" ht="27">
      <c r="A40" s="22" t="s">
        <v>39</v>
      </c>
      <c r="B40" s="26">
        <v>984064.1</v>
      </c>
      <c r="C40" s="27">
        <v>1640617</v>
      </c>
      <c r="D40" s="29">
        <v>795833.1</v>
      </c>
      <c r="E40" s="28">
        <v>1555811</v>
      </c>
      <c r="F40" s="30">
        <v>1489956.37</v>
      </c>
      <c r="G40" s="31">
        <v>0.908168311068336</v>
      </c>
      <c r="H40" s="31">
        <v>0.9576718316042245</v>
      </c>
      <c r="I40" s="31"/>
      <c r="J40" s="31"/>
      <c r="K40" s="21"/>
    </row>
    <row r="41" spans="1:11" ht="14.25">
      <c r="A41" s="22" t="s">
        <v>40</v>
      </c>
      <c r="B41" s="26">
        <v>6528089.2</v>
      </c>
      <c r="C41" s="27">
        <v>6871656.6</v>
      </c>
      <c r="D41" s="29">
        <v>5682905.6</v>
      </c>
      <c r="E41" s="28">
        <v>5715399.3</v>
      </c>
      <c r="F41" s="30">
        <v>4227800.47</v>
      </c>
      <c r="G41" s="31">
        <v>0.615252000514694</v>
      </c>
      <c r="H41" s="31">
        <v>0.739720927284993</v>
      </c>
      <c r="I41" s="31"/>
      <c r="J41" s="31"/>
      <c r="K41" s="21"/>
    </row>
    <row r="42" spans="1:11" ht="40.5">
      <c r="A42" s="22" t="s">
        <v>41</v>
      </c>
      <c r="B42" s="26">
        <v>32416802.6</v>
      </c>
      <c r="C42" s="27">
        <v>32416802.6</v>
      </c>
      <c r="D42" s="29">
        <v>24312602</v>
      </c>
      <c r="E42" s="28">
        <v>24312602</v>
      </c>
      <c r="F42" s="30">
        <v>24312601.9</v>
      </c>
      <c r="G42" s="31">
        <v>0.7499999984575899</v>
      </c>
      <c r="H42" s="31">
        <v>0.9999999958869067</v>
      </c>
      <c r="I42" s="31"/>
      <c r="J42" s="31"/>
      <c r="K42" s="21"/>
    </row>
    <row r="43" spans="1:11" ht="40.5">
      <c r="A43" s="22" t="s">
        <v>42</v>
      </c>
      <c r="B43" s="40">
        <v>71260.2</v>
      </c>
      <c r="C43" s="41">
        <v>71260.2</v>
      </c>
      <c r="D43" s="29">
        <v>53445.2</v>
      </c>
      <c r="E43" s="41">
        <v>53445.2</v>
      </c>
      <c r="F43" s="30">
        <v>53445.2</v>
      </c>
      <c r="G43" s="31">
        <v>0.7500007016539386</v>
      </c>
      <c r="H43" s="31">
        <v>1</v>
      </c>
      <c r="I43" s="31"/>
      <c r="J43" s="31"/>
      <c r="K43" s="21"/>
    </row>
    <row r="44" spans="1:11" ht="40.5">
      <c r="A44" s="22" t="s">
        <v>43</v>
      </c>
      <c r="B44" s="23">
        <v>19532882.2</v>
      </c>
      <c r="C44" s="28">
        <v>19722951.9</v>
      </c>
      <c r="D44" s="29">
        <v>13981545.5</v>
      </c>
      <c r="E44" s="28">
        <v>14786287.02</v>
      </c>
      <c r="F44" s="30">
        <v>13898851.56</v>
      </c>
      <c r="G44" s="31">
        <v>0.7047044291579904</v>
      </c>
      <c r="H44" s="31">
        <v>0.9399825352504215</v>
      </c>
      <c r="I44" s="31"/>
      <c r="J44" s="31"/>
      <c r="K44" s="21"/>
    </row>
    <row r="45" spans="1:11" ht="40.5">
      <c r="A45" s="22" t="s">
        <v>44</v>
      </c>
      <c r="B45" s="23">
        <v>4863565.8</v>
      </c>
      <c r="C45" s="28">
        <v>4967946.3</v>
      </c>
      <c r="D45" s="29">
        <v>3666120.9</v>
      </c>
      <c r="E45" s="28">
        <v>3757144</v>
      </c>
      <c r="F45" s="30">
        <v>3599121.27</v>
      </c>
      <c r="G45" s="31">
        <v>0.7244686340510565</v>
      </c>
      <c r="H45" s="31">
        <v>0.9579407310446445</v>
      </c>
      <c r="I45" s="31"/>
      <c r="J45" s="31"/>
      <c r="K45" s="21"/>
    </row>
    <row r="46" spans="1:11" ht="14.25">
      <c r="A46" s="22" t="s">
        <v>45</v>
      </c>
      <c r="B46" s="23">
        <v>22844538.4</v>
      </c>
      <c r="C46" s="28">
        <v>24833037.92</v>
      </c>
      <c r="D46" s="29">
        <v>18444721.9</v>
      </c>
      <c r="E46" s="28">
        <v>20351063.12</v>
      </c>
      <c r="F46" s="30">
        <v>19296923.98</v>
      </c>
      <c r="G46" s="31">
        <v>0.777066585335444</v>
      </c>
      <c r="H46" s="31">
        <v>0.9482022568656845</v>
      </c>
      <c r="I46" s="31"/>
      <c r="J46" s="31"/>
      <c r="K46" s="21"/>
    </row>
    <row r="47" spans="1:11" ht="27">
      <c r="A47" s="22" t="s">
        <v>46</v>
      </c>
      <c r="B47" s="23">
        <v>868158.9</v>
      </c>
      <c r="C47" s="28">
        <v>1860383.2</v>
      </c>
      <c r="D47" s="30">
        <v>804249.2</v>
      </c>
      <c r="E47" s="28">
        <v>1774373.5</v>
      </c>
      <c r="F47" s="30">
        <v>1547587.8</v>
      </c>
      <c r="G47" s="31">
        <v>0.831865069519011</v>
      </c>
      <c r="H47" s="31">
        <v>0.8721882963197997</v>
      </c>
      <c r="I47" s="31"/>
      <c r="J47" s="31"/>
      <c r="K47" s="21"/>
    </row>
    <row r="48" spans="1:11" ht="14.25">
      <c r="A48" s="22" t="s">
        <v>38</v>
      </c>
      <c r="B48" s="26"/>
      <c r="C48" s="42"/>
      <c r="D48" s="43"/>
      <c r="E48" s="28"/>
      <c r="F48" s="43"/>
      <c r="G48" s="44"/>
      <c r="H48" s="44"/>
      <c r="I48" s="44"/>
      <c r="J48" s="44"/>
      <c r="K48" s="21"/>
    </row>
    <row r="49" spans="1:11" ht="14.25">
      <c r="A49" s="22" t="s">
        <v>47</v>
      </c>
      <c r="B49" s="23">
        <v>137080.6</v>
      </c>
      <c r="C49" s="28">
        <v>152481.3</v>
      </c>
      <c r="D49" s="30">
        <v>102810</v>
      </c>
      <c r="E49" s="28">
        <v>118210.7</v>
      </c>
      <c r="F49" s="30">
        <v>89928.2</v>
      </c>
      <c r="G49" s="31">
        <v>0.5897654335318495</v>
      </c>
      <c r="H49" s="31">
        <v>0.760745008700566</v>
      </c>
      <c r="I49" s="31"/>
      <c r="J49" s="31"/>
      <c r="K49" s="21"/>
    </row>
    <row r="50" spans="1:11" ht="28.5">
      <c r="A50" s="25" t="s">
        <v>48</v>
      </c>
      <c r="B50" s="16">
        <v>268158567.8</v>
      </c>
      <c r="C50" s="17">
        <v>267756243.29</v>
      </c>
      <c r="D50" s="17">
        <v>201747888.9</v>
      </c>
      <c r="E50" s="17">
        <v>201661454.59000003</v>
      </c>
      <c r="F50" s="17">
        <v>190492175.20999998</v>
      </c>
      <c r="G50" s="32">
        <v>0.7114387805466883</v>
      </c>
      <c r="H50" s="32">
        <v>0.9446137121111794</v>
      </c>
      <c r="I50" s="32">
        <v>0.33001328057337065</v>
      </c>
      <c r="J50" s="32"/>
      <c r="K50" s="21"/>
    </row>
    <row r="51" spans="1:11" ht="14.25">
      <c r="A51" s="22" t="s">
        <v>14</v>
      </c>
      <c r="B51" s="26"/>
      <c r="C51" s="27"/>
      <c r="D51" s="23"/>
      <c r="E51" s="28"/>
      <c r="F51" s="28"/>
      <c r="G51" s="33"/>
      <c r="H51" s="33"/>
      <c r="I51" s="33"/>
      <c r="J51" s="33"/>
      <c r="K51" s="21"/>
    </row>
    <row r="52" spans="1:11" ht="14.25">
      <c r="A52" s="22" t="s">
        <v>49</v>
      </c>
      <c r="B52" s="23">
        <v>268040</v>
      </c>
      <c r="C52" s="28">
        <v>268040</v>
      </c>
      <c r="D52" s="29">
        <v>221852.5</v>
      </c>
      <c r="E52" s="28">
        <v>221852.5</v>
      </c>
      <c r="F52" s="30">
        <v>112202.96</v>
      </c>
      <c r="G52" s="31">
        <v>0.4186052827936129</v>
      </c>
      <c r="H52" s="31">
        <v>0.5057547694977519</v>
      </c>
      <c r="I52" s="31"/>
      <c r="J52" s="31"/>
      <c r="K52" s="21"/>
    </row>
    <row r="53" spans="1:11" ht="27">
      <c r="A53" s="22" t="s">
        <v>50</v>
      </c>
      <c r="B53" s="23">
        <v>71033316</v>
      </c>
      <c r="C53" s="28">
        <v>73043664.69</v>
      </c>
      <c r="D53" s="30">
        <v>53883127.5</v>
      </c>
      <c r="E53" s="28">
        <v>56803951.29000001</v>
      </c>
      <c r="F53" s="30">
        <v>48808125.12</v>
      </c>
      <c r="G53" s="31">
        <v>0.6682047693957235</v>
      </c>
      <c r="H53" s="31">
        <v>0.8592382045893412</v>
      </c>
      <c r="I53" s="31"/>
      <c r="J53" s="31"/>
      <c r="K53" s="21"/>
    </row>
    <row r="54" spans="1:11" ht="14.25">
      <c r="A54" s="22" t="s">
        <v>14</v>
      </c>
      <c r="B54" s="23"/>
      <c r="C54" s="28"/>
      <c r="D54" s="29"/>
      <c r="E54" s="28"/>
      <c r="F54" s="30"/>
      <c r="G54" s="31"/>
      <c r="H54" s="31"/>
      <c r="I54" s="31"/>
      <c r="J54" s="31"/>
      <c r="K54" s="21"/>
    </row>
    <row r="55" spans="1:11" ht="27">
      <c r="A55" s="22" t="s">
        <v>51</v>
      </c>
      <c r="B55" s="23">
        <v>2562863.5</v>
      </c>
      <c r="C55" s="28">
        <v>2562863.5</v>
      </c>
      <c r="D55" s="29">
        <v>2306577.2</v>
      </c>
      <c r="E55" s="28">
        <v>2306577.2</v>
      </c>
      <c r="F55" s="30">
        <v>2043225.03</v>
      </c>
      <c r="G55" s="31">
        <v>0.7972430174295275</v>
      </c>
      <c r="H55" s="31">
        <v>0.885825555719531</v>
      </c>
      <c r="I55" s="31"/>
      <c r="J55" s="31"/>
      <c r="K55" s="21"/>
    </row>
    <row r="56" spans="1:11" ht="14.25">
      <c r="A56" s="22" t="s">
        <v>52</v>
      </c>
      <c r="B56" s="23">
        <v>4587228.7</v>
      </c>
      <c r="C56" s="28">
        <v>5899325.2</v>
      </c>
      <c r="D56" s="29">
        <v>4002228.7</v>
      </c>
      <c r="E56" s="28">
        <v>5756584.2</v>
      </c>
      <c r="F56" s="30">
        <v>5104299.59</v>
      </c>
      <c r="G56" s="31">
        <v>0.865234483089693</v>
      </c>
      <c r="H56" s="31">
        <v>0.886688948282907</v>
      </c>
      <c r="I56" s="31"/>
      <c r="J56" s="31"/>
      <c r="K56" s="21"/>
    </row>
    <row r="57" spans="1:11" ht="27">
      <c r="A57" s="22" t="s">
        <v>53</v>
      </c>
      <c r="B57" s="23">
        <v>40339701</v>
      </c>
      <c r="C57" s="28">
        <v>40254207.6</v>
      </c>
      <c r="D57" s="29">
        <v>30254775.8</v>
      </c>
      <c r="E57" s="28">
        <v>29741881.3</v>
      </c>
      <c r="F57" s="30">
        <v>25237211.97</v>
      </c>
      <c r="G57" s="31">
        <v>0.6269459386898973</v>
      </c>
      <c r="H57" s="31">
        <v>0.84854121080767</v>
      </c>
      <c r="I57" s="31"/>
      <c r="J57" s="31"/>
      <c r="K57" s="21"/>
    </row>
    <row r="58" spans="1:11" ht="14.25">
      <c r="A58" s="22" t="s">
        <v>54</v>
      </c>
      <c r="B58" s="23">
        <v>4878817.4</v>
      </c>
      <c r="C58" s="28">
        <v>4569098</v>
      </c>
      <c r="D58" s="29">
        <v>3659113.1</v>
      </c>
      <c r="E58" s="28">
        <v>3361470.1</v>
      </c>
      <c r="F58" s="30">
        <v>2547708.08</v>
      </c>
      <c r="G58" s="31">
        <v>0.5575954116107819</v>
      </c>
      <c r="H58" s="31">
        <v>0.7579148420805528</v>
      </c>
      <c r="I58" s="31"/>
      <c r="J58" s="31"/>
      <c r="K58" s="21"/>
    </row>
    <row r="59" spans="1:11" ht="27">
      <c r="A59" s="22" t="s">
        <v>55</v>
      </c>
      <c r="B59" s="23">
        <v>88146</v>
      </c>
      <c r="C59" s="28">
        <v>88146</v>
      </c>
      <c r="D59" s="29">
        <v>69000</v>
      </c>
      <c r="E59" s="28">
        <v>69000</v>
      </c>
      <c r="F59" s="30">
        <v>69000</v>
      </c>
      <c r="G59" s="31">
        <v>0.7827921856919202</v>
      </c>
      <c r="H59" s="31">
        <v>1</v>
      </c>
      <c r="I59" s="31"/>
      <c r="J59" s="31"/>
      <c r="K59" s="21"/>
    </row>
    <row r="60" spans="1:11" ht="14.25">
      <c r="A60" s="22" t="s">
        <v>56</v>
      </c>
      <c r="B60" s="23">
        <v>394520</v>
      </c>
      <c r="C60" s="28">
        <v>403993.1</v>
      </c>
      <c r="D60" s="29">
        <v>295890</v>
      </c>
      <c r="E60" s="28">
        <v>305363.1</v>
      </c>
      <c r="F60" s="30">
        <v>254021.8</v>
      </c>
      <c r="G60" s="31">
        <v>0.6287775707060343</v>
      </c>
      <c r="H60" s="31">
        <v>0.8318680285862962</v>
      </c>
      <c r="I60" s="31"/>
      <c r="J60" s="31"/>
      <c r="K60" s="21"/>
    </row>
    <row r="61" spans="1:11" ht="27">
      <c r="A61" s="22" t="s">
        <v>57</v>
      </c>
      <c r="B61" s="23">
        <v>2271229.3</v>
      </c>
      <c r="C61" s="28">
        <v>2353691.7</v>
      </c>
      <c r="D61" s="29">
        <v>1582365.8</v>
      </c>
      <c r="E61" s="28">
        <v>1615896.9</v>
      </c>
      <c r="F61" s="30">
        <v>1553381.08</v>
      </c>
      <c r="G61" s="31">
        <v>0.6599764446635046</v>
      </c>
      <c r="H61" s="31">
        <v>0.9613119995465058</v>
      </c>
      <c r="I61" s="31"/>
      <c r="J61" s="31"/>
      <c r="K61" s="21"/>
    </row>
    <row r="62" spans="1:11" ht="14.25">
      <c r="A62" s="22" t="s">
        <v>58</v>
      </c>
      <c r="B62" s="23">
        <v>15910810.1</v>
      </c>
      <c r="C62" s="28">
        <v>16912339.59</v>
      </c>
      <c r="D62" s="29">
        <v>11713176.9</v>
      </c>
      <c r="E62" s="28">
        <v>13647178.49</v>
      </c>
      <c r="F62" s="30">
        <v>11999277.57</v>
      </c>
      <c r="G62" s="31">
        <v>0.7094983817079326</v>
      </c>
      <c r="H62" s="31">
        <v>0.8792496983015572</v>
      </c>
      <c r="I62" s="31"/>
      <c r="J62" s="31"/>
      <c r="K62" s="21"/>
    </row>
    <row r="63" spans="1:11" ht="14.25">
      <c r="A63" s="22" t="s">
        <v>59</v>
      </c>
      <c r="B63" s="23">
        <v>196857211.8</v>
      </c>
      <c r="C63" s="28">
        <v>194444538.6</v>
      </c>
      <c r="D63" s="30">
        <v>147642908.9</v>
      </c>
      <c r="E63" s="28">
        <v>144635650.8</v>
      </c>
      <c r="F63" s="30">
        <v>141571847.13</v>
      </c>
      <c r="G63" s="31">
        <v>0.7280834326811995</v>
      </c>
      <c r="H63" s="31">
        <v>0.9788170920996747</v>
      </c>
      <c r="I63" s="31"/>
      <c r="J63" s="31"/>
      <c r="K63" s="21"/>
    </row>
    <row r="64" spans="1:11" ht="14.25">
      <c r="A64" s="22" t="s">
        <v>14</v>
      </c>
      <c r="B64" s="45"/>
      <c r="C64" s="43"/>
      <c r="D64" s="29"/>
      <c r="E64" s="28"/>
      <c r="F64" s="30"/>
      <c r="G64" s="31"/>
      <c r="H64" s="31"/>
      <c r="I64" s="31"/>
      <c r="J64" s="31"/>
      <c r="K64" s="21"/>
    </row>
    <row r="65" spans="1:11" ht="14.25">
      <c r="A65" s="22" t="s">
        <v>59</v>
      </c>
      <c r="B65" s="23">
        <v>196857211.8</v>
      </c>
      <c r="C65" s="28">
        <v>194444538.6</v>
      </c>
      <c r="D65" s="29">
        <v>147642908.9</v>
      </c>
      <c r="E65" s="28">
        <v>144635650.8</v>
      </c>
      <c r="F65" s="30">
        <v>141571847.13</v>
      </c>
      <c r="G65" s="31">
        <v>0.7280834326811995</v>
      </c>
      <c r="H65" s="31">
        <v>0.9788170920996747</v>
      </c>
      <c r="I65" s="31"/>
      <c r="J65" s="31"/>
      <c r="K65" s="21"/>
    </row>
    <row r="66" spans="1:11" ht="14.25">
      <c r="A66" s="25" t="s">
        <v>60</v>
      </c>
      <c r="B66" s="16">
        <v>173690340.1</v>
      </c>
      <c r="C66" s="17">
        <v>168906003.31000003</v>
      </c>
      <c r="D66" s="17">
        <v>128589252.8</v>
      </c>
      <c r="E66" s="17">
        <v>123368878.23</v>
      </c>
      <c r="F66" s="17">
        <v>105067815.11</v>
      </c>
      <c r="G66" s="32">
        <v>0.6220490275716535</v>
      </c>
      <c r="H66" s="32">
        <v>0.8516557548178332</v>
      </c>
      <c r="I66" s="32"/>
      <c r="J66" s="32"/>
      <c r="K66" s="21"/>
    </row>
    <row r="67" spans="1:11" ht="14.25">
      <c r="A67" s="22" t="s">
        <v>14</v>
      </c>
      <c r="B67" s="26"/>
      <c r="C67" s="27"/>
      <c r="D67" s="29"/>
      <c r="E67" s="28"/>
      <c r="F67" s="30"/>
      <c r="G67" s="31"/>
      <c r="H67" s="31"/>
      <c r="I67" s="31"/>
      <c r="J67" s="31"/>
      <c r="K67" s="21"/>
    </row>
    <row r="68" spans="1:11" ht="27">
      <c r="A68" s="22" t="s">
        <v>61</v>
      </c>
      <c r="B68" s="23">
        <v>1986069.9</v>
      </c>
      <c r="C68" s="28">
        <v>2179306.86</v>
      </c>
      <c r="D68" s="29">
        <v>1634607.5</v>
      </c>
      <c r="E68" s="28">
        <v>1825969.46</v>
      </c>
      <c r="F68" s="30">
        <v>1776222.96</v>
      </c>
      <c r="G68" s="31">
        <v>0.8150403197464354</v>
      </c>
      <c r="H68" s="31">
        <v>0.972756116085315</v>
      </c>
      <c r="I68" s="31"/>
      <c r="J68" s="31"/>
      <c r="K68" s="21"/>
    </row>
    <row r="69" spans="1:11" ht="54">
      <c r="A69" s="22" t="s">
        <v>62</v>
      </c>
      <c r="B69" s="23">
        <v>83513.9</v>
      </c>
      <c r="C69" s="28">
        <v>1453433.22</v>
      </c>
      <c r="D69" s="29">
        <v>79894.7</v>
      </c>
      <c r="E69" s="28">
        <v>1444756.92</v>
      </c>
      <c r="F69" s="46">
        <v>1220406.46</v>
      </c>
      <c r="G69" s="47">
        <v>0.839671505512995</v>
      </c>
      <c r="H69" s="47">
        <v>0.8447140436607149</v>
      </c>
      <c r="I69" s="47"/>
      <c r="J69" s="47"/>
      <c r="K69" s="21"/>
    </row>
    <row r="70" spans="1:11" ht="27">
      <c r="A70" s="22" t="s">
        <v>63</v>
      </c>
      <c r="B70" s="23">
        <v>7100.3</v>
      </c>
      <c r="C70" s="28">
        <v>7100.3</v>
      </c>
      <c r="D70" s="29">
        <v>5325.4</v>
      </c>
      <c r="E70" s="28">
        <v>5325.4</v>
      </c>
      <c r="F70" s="30">
        <v>5250.25</v>
      </c>
      <c r="G70" s="31">
        <v>0.73944058701745</v>
      </c>
      <c r="H70" s="31">
        <v>0.9858883839711572</v>
      </c>
      <c r="I70" s="31"/>
      <c r="J70" s="31"/>
      <c r="K70" s="21"/>
    </row>
    <row r="71" spans="1:11" ht="40.5">
      <c r="A71" s="22" t="s">
        <v>64</v>
      </c>
      <c r="B71" s="26"/>
      <c r="C71" s="42">
        <v>10684</v>
      </c>
      <c r="D71" s="45"/>
      <c r="E71" s="28">
        <v>10684</v>
      </c>
      <c r="F71" s="27">
        <v>10684</v>
      </c>
      <c r="G71" s="48">
        <f>F71/C71</f>
        <v>1</v>
      </c>
      <c r="H71" s="48">
        <f>F71/E71</f>
        <v>1</v>
      </c>
      <c r="I71" s="44"/>
      <c r="J71" s="44"/>
      <c r="K71" s="21"/>
    </row>
    <row r="72" spans="1:11" ht="14.25">
      <c r="A72" s="22" t="s">
        <v>65</v>
      </c>
      <c r="B72" s="26">
        <v>145806688.1</v>
      </c>
      <c r="C72" s="27">
        <v>147801290.34</v>
      </c>
      <c r="D72" s="29">
        <v>107523772.9</v>
      </c>
      <c r="E72" s="28">
        <v>110160783.24</v>
      </c>
      <c r="F72" s="30">
        <v>102055251.44</v>
      </c>
      <c r="G72" s="31">
        <v>0.6904895837190158</v>
      </c>
      <c r="H72" s="31">
        <v>0.9264208953349486</v>
      </c>
      <c r="I72" s="31"/>
      <c r="J72" s="31"/>
      <c r="K72" s="21"/>
    </row>
    <row r="73" spans="1:11" ht="14.25">
      <c r="A73" s="22" t="s">
        <v>66</v>
      </c>
      <c r="B73" s="26">
        <v>25806967.9</v>
      </c>
      <c r="C73" s="27">
        <v>17454188.59</v>
      </c>
      <c r="D73" s="29">
        <v>19345652.3</v>
      </c>
      <c r="E73" s="28">
        <v>9921359.21</v>
      </c>
      <c r="F73" s="30"/>
      <c r="G73" s="31">
        <v>0</v>
      </c>
      <c r="H73" s="31">
        <v>0</v>
      </c>
      <c r="I73" s="31"/>
      <c r="J73" s="31"/>
      <c r="K73" s="21"/>
    </row>
    <row r="74" spans="1:11" ht="28.5">
      <c r="A74" s="25" t="s">
        <v>67</v>
      </c>
      <c r="B74" s="16">
        <v>162253403.89999998</v>
      </c>
      <c r="C74" s="17">
        <v>179099939.04000002</v>
      </c>
      <c r="D74" s="17">
        <v>128068914.6</v>
      </c>
      <c r="E74" s="17">
        <v>139538473.18999997</v>
      </c>
      <c r="F74" s="17">
        <f>105520628.34+77924.2</f>
        <v>105598552.54</v>
      </c>
      <c r="G74" s="18">
        <f aca="true" t="shared" si="0" ref="G74:G80">F74/C74</f>
        <v>0.5896068591984038</v>
      </c>
      <c r="H74" s="18">
        <f aca="true" t="shared" si="1" ref="H74:H80">F74/E74</f>
        <v>0.7567701589812703</v>
      </c>
      <c r="I74" s="32"/>
      <c r="J74" s="32"/>
      <c r="K74" s="21"/>
    </row>
    <row r="75" spans="1:11" ht="14.25">
      <c r="A75" s="22" t="s">
        <v>14</v>
      </c>
      <c r="B75" s="26"/>
      <c r="C75" s="27"/>
      <c r="D75" s="28"/>
      <c r="E75" s="28"/>
      <c r="F75" s="28"/>
      <c r="G75" s="18"/>
      <c r="H75" s="18"/>
      <c r="I75" s="33"/>
      <c r="J75" s="33"/>
      <c r="K75" s="21"/>
    </row>
    <row r="76" spans="1:11" ht="28.5">
      <c r="A76" s="25" t="s">
        <v>68</v>
      </c>
      <c r="B76" s="16">
        <v>162316162.2</v>
      </c>
      <c r="C76" s="17">
        <v>182111560.14000002</v>
      </c>
      <c r="D76" s="17">
        <v>128092014.6</v>
      </c>
      <c r="E76" s="17">
        <v>141767035.98999998</v>
      </c>
      <c r="F76" s="17">
        <f>106961851.8+77924.2</f>
        <v>107039776</v>
      </c>
      <c r="G76" s="18">
        <f t="shared" si="0"/>
        <v>0.5877703530611245</v>
      </c>
      <c r="H76" s="18">
        <f t="shared" si="1"/>
        <v>0.7550399516538556</v>
      </c>
      <c r="I76" s="32"/>
      <c r="J76" s="32"/>
      <c r="K76" s="21"/>
    </row>
    <row r="77" spans="1:11" ht="14.25">
      <c r="A77" s="22" t="s">
        <v>14</v>
      </c>
      <c r="B77" s="26"/>
      <c r="C77" s="27"/>
      <c r="D77" s="28"/>
      <c r="E77" s="28"/>
      <c r="F77" s="28"/>
      <c r="G77" s="18"/>
      <c r="H77" s="18"/>
      <c r="I77" s="33"/>
      <c r="J77" s="33"/>
      <c r="K77" s="21"/>
    </row>
    <row r="78" spans="1:11" ht="14.25">
      <c r="A78" s="25" t="s">
        <v>69</v>
      </c>
      <c r="B78" s="16">
        <v>162316162.2</v>
      </c>
      <c r="C78" s="17">
        <v>182098951.04000002</v>
      </c>
      <c r="D78" s="17">
        <v>128092014.6</v>
      </c>
      <c r="E78" s="17">
        <v>141754426.89</v>
      </c>
      <c r="F78" s="17">
        <f>106961851.8+77924.2</f>
        <v>107039776</v>
      </c>
      <c r="G78" s="18">
        <f t="shared" si="0"/>
        <v>0.5878110521157672</v>
      </c>
      <c r="H78" s="18">
        <f t="shared" si="1"/>
        <v>0.7551071126904685</v>
      </c>
      <c r="I78" s="32"/>
      <c r="J78" s="32"/>
      <c r="K78" s="21"/>
    </row>
    <row r="79" spans="1:11" ht="14.25">
      <c r="A79" s="22" t="s">
        <v>14</v>
      </c>
      <c r="B79" s="26"/>
      <c r="C79" s="27"/>
      <c r="D79" s="28"/>
      <c r="E79" s="28"/>
      <c r="F79" s="28"/>
      <c r="G79" s="18"/>
      <c r="H79" s="18"/>
      <c r="I79" s="33"/>
      <c r="J79" s="33"/>
      <c r="K79" s="21"/>
    </row>
    <row r="80" spans="1:11" ht="14.25">
      <c r="A80" s="25" t="s">
        <v>70</v>
      </c>
      <c r="B80" s="16">
        <v>144642017.89999998</v>
      </c>
      <c r="C80" s="17">
        <v>158776157.74</v>
      </c>
      <c r="D80" s="17">
        <v>114424261.1</v>
      </c>
      <c r="E80" s="17">
        <v>124462404.50999999</v>
      </c>
      <c r="F80" s="17">
        <f>97205447.49+77924.2</f>
        <v>97283371.69</v>
      </c>
      <c r="G80" s="18">
        <f t="shared" si="0"/>
        <v>0.6127076827826001</v>
      </c>
      <c r="H80" s="18">
        <f t="shared" si="1"/>
        <v>0.781628573487697</v>
      </c>
      <c r="I80" s="32"/>
      <c r="J80" s="32"/>
      <c r="K80" s="21"/>
    </row>
    <row r="81" spans="1:11" ht="14.25">
      <c r="A81" s="22" t="s">
        <v>14</v>
      </c>
      <c r="B81" s="26"/>
      <c r="C81" s="27"/>
      <c r="D81" s="23"/>
      <c r="E81" s="28"/>
      <c r="F81" s="28"/>
      <c r="G81" s="31"/>
      <c r="H81" s="31"/>
      <c r="I81" s="33"/>
      <c r="J81" s="33"/>
      <c r="K81" s="21"/>
    </row>
    <row r="82" spans="1:11" ht="14.25">
      <c r="A82" s="22" t="s">
        <v>71</v>
      </c>
      <c r="B82" s="26">
        <v>27059528.5</v>
      </c>
      <c r="C82" s="27">
        <v>26372656.35</v>
      </c>
      <c r="D82" s="29">
        <v>24748335.6</v>
      </c>
      <c r="E82" s="28">
        <v>25069699.15</v>
      </c>
      <c r="F82" s="30">
        <v>22243210.26</v>
      </c>
      <c r="G82" s="31">
        <f>F82/C82</f>
        <v>0.8434194100436151</v>
      </c>
      <c r="H82" s="31">
        <f>F82/E82</f>
        <v>0.8872547742560366</v>
      </c>
      <c r="I82" s="31"/>
      <c r="J82" s="31"/>
      <c r="K82" s="21"/>
    </row>
    <row r="83" spans="1:11" ht="14.25">
      <c r="A83" s="22" t="s">
        <v>72</v>
      </c>
      <c r="B83" s="26">
        <v>69727157.6</v>
      </c>
      <c r="C83" s="27">
        <v>72650007.71</v>
      </c>
      <c r="D83" s="29">
        <v>53116599.6</v>
      </c>
      <c r="E83" s="28">
        <v>53345146.11</v>
      </c>
      <c r="F83" s="30">
        <f>35403918.38+77924.2</f>
        <v>35481842.580000006</v>
      </c>
      <c r="G83" s="31">
        <f>F83/C83</f>
        <v>0.48839420253930776</v>
      </c>
      <c r="H83" s="31">
        <f>F83/E83</f>
        <v>0.6651372274214961</v>
      </c>
      <c r="I83" s="31"/>
      <c r="J83" s="31"/>
      <c r="K83" s="21"/>
    </row>
    <row r="84" spans="1:11" ht="27">
      <c r="A84" s="22" t="s">
        <v>73</v>
      </c>
      <c r="B84" s="26">
        <v>47855331.8</v>
      </c>
      <c r="C84" s="27">
        <v>59753493.68</v>
      </c>
      <c r="D84" s="29">
        <v>36559325.9</v>
      </c>
      <c r="E84" s="28">
        <v>46047559.25</v>
      </c>
      <c r="F84" s="30">
        <v>39558318.85</v>
      </c>
      <c r="G84" s="31">
        <v>0.6620252041135547</v>
      </c>
      <c r="H84" s="31">
        <v>0.8590752581527978</v>
      </c>
      <c r="I84" s="31"/>
      <c r="J84" s="31"/>
      <c r="K84" s="21"/>
    </row>
    <row r="85" spans="1:11" ht="42.75">
      <c r="A85" s="25" t="s">
        <v>74</v>
      </c>
      <c r="B85" s="16">
        <v>16556229.899999999</v>
      </c>
      <c r="C85" s="17">
        <v>21277234.990000002</v>
      </c>
      <c r="D85" s="17">
        <v>12600449.9</v>
      </c>
      <c r="E85" s="17">
        <v>15456849.07</v>
      </c>
      <c r="F85" s="17">
        <v>8612732.18</v>
      </c>
      <c r="G85" s="32">
        <v>0.40478625084734277</v>
      </c>
      <c r="H85" s="32">
        <v>0.5572113786577848</v>
      </c>
      <c r="I85" s="32"/>
      <c r="J85" s="32"/>
      <c r="K85" s="21"/>
    </row>
    <row r="86" spans="1:11" ht="14.25">
      <c r="A86" s="22" t="s">
        <v>14</v>
      </c>
      <c r="B86" s="26"/>
      <c r="C86" s="27"/>
      <c r="D86" s="23"/>
      <c r="E86" s="28"/>
      <c r="F86" s="28"/>
      <c r="G86" s="33"/>
      <c r="H86" s="33"/>
      <c r="I86" s="33"/>
      <c r="J86" s="33"/>
      <c r="K86" s="21"/>
    </row>
    <row r="87" spans="1:11" ht="14.25">
      <c r="A87" s="22" t="s">
        <v>75</v>
      </c>
      <c r="B87" s="23">
        <v>418948.5</v>
      </c>
      <c r="C87" s="28">
        <v>1597104.32</v>
      </c>
      <c r="D87" s="29">
        <v>346948.5</v>
      </c>
      <c r="E87" s="28">
        <v>1303326.42</v>
      </c>
      <c r="F87" s="30">
        <v>557050.3</v>
      </c>
      <c r="G87" s="31">
        <v>0.3487876734313761</v>
      </c>
      <c r="H87" s="31">
        <v>0.4274065893638526</v>
      </c>
      <c r="I87" s="31"/>
      <c r="J87" s="31"/>
      <c r="K87" s="21"/>
    </row>
    <row r="88" spans="1:11" ht="14.25">
      <c r="A88" s="22" t="s">
        <v>76</v>
      </c>
      <c r="B88" s="23">
        <v>3886585.8</v>
      </c>
      <c r="C88" s="28">
        <v>4727994.26</v>
      </c>
      <c r="D88" s="29">
        <v>3073869.9</v>
      </c>
      <c r="E88" s="28">
        <v>3756170.16</v>
      </c>
      <c r="F88" s="30">
        <v>1767983.37</v>
      </c>
      <c r="G88" s="31">
        <v>0.37393940702457623</v>
      </c>
      <c r="H88" s="31">
        <v>0.47068777363376957</v>
      </c>
      <c r="I88" s="31"/>
      <c r="J88" s="31"/>
      <c r="K88" s="21"/>
    </row>
    <row r="89" spans="1:11" ht="14.25">
      <c r="A89" s="22" t="s">
        <v>77</v>
      </c>
      <c r="B89" s="23">
        <v>12250695.6</v>
      </c>
      <c r="C89" s="28">
        <v>14952136.41</v>
      </c>
      <c r="D89" s="29">
        <v>9179631.5</v>
      </c>
      <c r="E89" s="28">
        <v>10397352.49</v>
      </c>
      <c r="F89" s="30">
        <v>6287698.51</v>
      </c>
      <c r="G89" s="31">
        <v>0.4205217460292017</v>
      </c>
      <c r="H89" s="31">
        <v>0.6047403428947324</v>
      </c>
      <c r="I89" s="31"/>
      <c r="J89" s="31"/>
      <c r="K89" s="21"/>
    </row>
    <row r="90" spans="1:11" ht="14.25">
      <c r="A90" s="25" t="s">
        <v>78</v>
      </c>
      <c r="B90" s="16">
        <v>1117914.4</v>
      </c>
      <c r="C90" s="17">
        <v>2045558.31</v>
      </c>
      <c r="D90" s="17">
        <v>1067303.6</v>
      </c>
      <c r="E90" s="17">
        <v>1835173.31</v>
      </c>
      <c r="F90" s="17">
        <v>1143672.13</v>
      </c>
      <c r="G90" s="32">
        <v>0.5591002341067461</v>
      </c>
      <c r="H90" s="32">
        <v>0.6231957078756775</v>
      </c>
      <c r="I90" s="32"/>
      <c r="J90" s="32"/>
      <c r="K90" s="21"/>
    </row>
    <row r="91" spans="1:11" ht="14.25">
      <c r="A91" s="22" t="s">
        <v>14</v>
      </c>
      <c r="B91" s="26"/>
      <c r="C91" s="27"/>
      <c r="D91" s="23"/>
      <c r="E91" s="28"/>
      <c r="F91" s="28"/>
      <c r="G91" s="33"/>
      <c r="H91" s="33"/>
      <c r="I91" s="33"/>
      <c r="J91" s="33"/>
      <c r="K91" s="21"/>
    </row>
    <row r="92" spans="1:11" ht="14.25">
      <c r="A92" s="22" t="s">
        <v>79</v>
      </c>
      <c r="B92" s="26"/>
      <c r="C92" s="27">
        <v>124791.9</v>
      </c>
      <c r="D92" s="26">
        <v>106073.1</v>
      </c>
      <c r="E92" s="28">
        <v>106073.1</v>
      </c>
      <c r="F92" s="30">
        <v>10866.1</v>
      </c>
      <c r="G92" s="31">
        <v>0.08707376039630778</v>
      </c>
      <c r="H92" s="31">
        <v>0.10243973259949977</v>
      </c>
      <c r="I92" s="31"/>
      <c r="J92" s="31"/>
      <c r="K92" s="21"/>
    </row>
    <row r="93" spans="1:11" ht="14.25">
      <c r="A93" s="22" t="s">
        <v>80</v>
      </c>
      <c r="B93" s="23">
        <v>35000</v>
      </c>
      <c r="C93" s="28">
        <v>129577.48</v>
      </c>
      <c r="D93" s="29">
        <v>25000</v>
      </c>
      <c r="E93" s="28">
        <v>114577.48</v>
      </c>
      <c r="F93" s="30">
        <v>55699.48</v>
      </c>
      <c r="G93" s="31">
        <v>0.42985463214749975</v>
      </c>
      <c r="H93" s="31">
        <v>0.4861293859840521</v>
      </c>
      <c r="I93" s="31"/>
      <c r="J93" s="31"/>
      <c r="K93" s="21"/>
    </row>
    <row r="94" spans="1:11" ht="14.25">
      <c r="A94" s="22" t="s">
        <v>81</v>
      </c>
      <c r="B94" s="23">
        <v>235000</v>
      </c>
      <c r="C94" s="28">
        <v>214478.7</v>
      </c>
      <c r="D94" s="29">
        <v>197000</v>
      </c>
      <c r="E94" s="28">
        <v>176228.7</v>
      </c>
      <c r="F94" s="30">
        <v>142211.5</v>
      </c>
      <c r="G94" s="31">
        <v>0.6630565179665859</v>
      </c>
      <c r="H94" s="31">
        <v>0.8069712822031825</v>
      </c>
      <c r="I94" s="31"/>
      <c r="J94" s="31"/>
      <c r="K94" s="21"/>
    </row>
    <row r="95" spans="1:11" ht="14.25">
      <c r="A95" s="22" t="s">
        <v>82</v>
      </c>
      <c r="B95" s="23">
        <v>847914.4</v>
      </c>
      <c r="C95" s="28">
        <v>1576710.23</v>
      </c>
      <c r="D95" s="29">
        <v>739230.5</v>
      </c>
      <c r="E95" s="28">
        <v>1438294.03</v>
      </c>
      <c r="F95" s="30">
        <v>934895.05</v>
      </c>
      <c r="G95" s="31">
        <v>0.5929403083786677</v>
      </c>
      <c r="H95" s="31">
        <v>0.6500027327513833</v>
      </c>
      <c r="I95" s="31"/>
      <c r="J95" s="31"/>
      <c r="K95" s="21"/>
    </row>
    <row r="96" spans="1:11" ht="14.25">
      <c r="A96" s="25" t="s">
        <v>83</v>
      </c>
      <c r="B96" s="49">
        <v>0</v>
      </c>
      <c r="C96" s="50">
        <v>12609.1</v>
      </c>
      <c r="D96" s="50"/>
      <c r="E96" s="50">
        <v>12609.1</v>
      </c>
      <c r="F96" s="50">
        <v>0</v>
      </c>
      <c r="G96" s="32">
        <f>F96/C96</f>
        <v>0</v>
      </c>
      <c r="H96" s="32">
        <f>F96/E96</f>
        <v>0</v>
      </c>
      <c r="I96" s="32"/>
      <c r="J96" s="32"/>
      <c r="K96" s="21"/>
    </row>
    <row r="97" spans="1:11" ht="14.25">
      <c r="A97" s="22" t="s">
        <v>14</v>
      </c>
      <c r="B97" s="26"/>
      <c r="C97" s="27"/>
      <c r="D97" s="23"/>
      <c r="E97" s="28"/>
      <c r="F97" s="28"/>
      <c r="G97" s="33"/>
      <c r="H97" s="33"/>
      <c r="I97" s="33"/>
      <c r="J97" s="33"/>
      <c r="K97" s="21"/>
    </row>
    <row r="98" spans="1:11" ht="14.25">
      <c r="A98" s="22" t="s">
        <v>84</v>
      </c>
      <c r="B98" s="26"/>
      <c r="C98" s="27">
        <v>12609.1</v>
      </c>
      <c r="D98" s="23"/>
      <c r="E98" s="28">
        <v>12609.1</v>
      </c>
      <c r="F98" s="28"/>
      <c r="G98" s="33">
        <f>F98/C98</f>
        <v>0</v>
      </c>
      <c r="H98" s="33">
        <f>F98/E98</f>
        <v>0</v>
      </c>
      <c r="I98" s="33"/>
      <c r="J98" s="33"/>
      <c r="K98" s="21"/>
    </row>
    <row r="99" spans="1:11" ht="29.25" thickBot="1">
      <c r="A99" s="51" t="s">
        <v>85</v>
      </c>
      <c r="B99" s="52">
        <v>-62758.3</v>
      </c>
      <c r="C99" s="53">
        <v>-3011621.1</v>
      </c>
      <c r="D99" s="54">
        <v>-23100</v>
      </c>
      <c r="E99" s="53">
        <v>-2228562.8</v>
      </c>
      <c r="F99" s="55">
        <v>-1441223.46</v>
      </c>
      <c r="G99" s="56">
        <v>0.4785540451951276</v>
      </c>
      <c r="H99" s="56">
        <v>0.6467053385257979</v>
      </c>
      <c r="I99" s="56"/>
      <c r="J99" s="56"/>
      <c r="K99" s="21"/>
    </row>
    <row r="100" spans="1:11" ht="13.5">
      <c r="A100" s="57"/>
      <c r="B100" s="57"/>
      <c r="C100" s="57"/>
      <c r="D100" s="58"/>
      <c r="E100" s="58"/>
      <c r="F100" s="59"/>
      <c r="G100" s="59"/>
      <c r="H100" s="59"/>
      <c r="I100" s="59"/>
      <c r="J100" s="59"/>
      <c r="K100" s="59"/>
    </row>
    <row r="102" spans="1:10" ht="13.5">
      <c r="A102" s="62" t="s">
        <v>86</v>
      </c>
      <c r="B102" s="62"/>
      <c r="C102" s="62"/>
      <c r="D102" s="62"/>
      <c r="E102" s="62"/>
      <c r="F102" s="62"/>
      <c r="G102" s="62"/>
      <c r="H102" s="62"/>
      <c r="I102" s="63"/>
      <c r="J102" s="63"/>
    </row>
    <row r="103" spans="1:10" ht="13.5">
      <c r="A103" s="62" t="s">
        <v>87</v>
      </c>
      <c r="B103" s="62"/>
      <c r="C103" s="62"/>
      <c r="D103" s="62"/>
      <c r="E103" s="62"/>
      <c r="F103" s="62"/>
      <c r="G103" s="62"/>
      <c r="H103" s="62"/>
      <c r="I103" s="63"/>
      <c r="J103" s="63"/>
    </row>
    <row r="104" spans="1:10" ht="13.5">
      <c r="A104" s="62" t="s">
        <v>88</v>
      </c>
      <c r="B104" s="62"/>
      <c r="C104" s="62"/>
      <c r="D104" s="62"/>
      <c r="E104" s="62"/>
      <c r="F104" s="62"/>
      <c r="G104" s="62"/>
      <c r="H104" s="62"/>
      <c r="I104" s="63"/>
      <c r="J104" s="63"/>
    </row>
  </sheetData>
  <mergeCells count="7">
    <mergeCell ref="A102:H102"/>
    <mergeCell ref="A103:H103"/>
    <mergeCell ref="A104:H104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2011-11-16T13:29:32Z</dcterms:modified>
  <cp:category/>
  <cp:version/>
  <cp:contentType/>
  <cp:contentStatus/>
</cp:coreProperties>
</file>