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-75" windowWidth="14805" windowHeight="8190" activeTab="1"/>
  </bookViews>
  <sheets>
    <sheet name="4-րդ-եռամսյակ" sheetId="1" r:id="rId1"/>
    <sheet name="տարեկան" sheetId="2" r:id="rId2"/>
  </sheets>
  <calcPr calcId="144525"/>
</workbook>
</file>

<file path=xl/calcChain.xml><?xml version="1.0" encoding="utf-8"?>
<calcChain xmlns="http://schemas.openxmlformats.org/spreadsheetml/2006/main">
  <c r="V44" i="1" l="1"/>
  <c r="Q44" i="1"/>
  <c r="P44" i="1"/>
  <c r="M44" i="1"/>
  <c r="L44" i="1"/>
  <c r="H44" i="1"/>
  <c r="G44" i="1"/>
  <c r="V43" i="1"/>
  <c r="Q43" i="1"/>
  <c r="P43" i="1"/>
  <c r="M43" i="1"/>
  <c r="L43" i="1"/>
  <c r="H43" i="1"/>
  <c r="G43" i="1"/>
  <c r="V42" i="1"/>
  <c r="Q42" i="1"/>
  <c r="P42" i="1"/>
  <c r="M42" i="1"/>
  <c r="L42" i="1"/>
  <c r="H42" i="1"/>
  <c r="G42" i="1"/>
  <c r="V41" i="1"/>
  <c r="Q41" i="1"/>
  <c r="P41" i="1"/>
  <c r="M41" i="1"/>
  <c r="L41" i="1"/>
  <c r="H41" i="1"/>
  <c r="G41" i="1"/>
  <c r="V40" i="1"/>
  <c r="Q40" i="1"/>
  <c r="P40" i="1"/>
  <c r="M40" i="1"/>
  <c r="L40" i="1"/>
  <c r="H40" i="1"/>
  <c r="G40" i="1"/>
  <c r="V39" i="1"/>
  <c r="Q39" i="1"/>
  <c r="P39" i="1"/>
  <c r="M39" i="1"/>
  <c r="L39" i="1"/>
  <c r="H39" i="1"/>
  <c r="G39" i="1"/>
  <c r="V38" i="1"/>
  <c r="Q38" i="1"/>
  <c r="P38" i="1"/>
  <c r="M38" i="1"/>
  <c r="L38" i="1"/>
  <c r="H38" i="1"/>
  <c r="G38" i="1"/>
  <c r="V37" i="1"/>
  <c r="Q37" i="1"/>
  <c r="P37" i="1"/>
  <c r="M37" i="1"/>
  <c r="L37" i="1"/>
  <c r="H37" i="1"/>
  <c r="G37" i="1"/>
  <c r="V36" i="1"/>
  <c r="Q36" i="1"/>
  <c r="P36" i="1"/>
  <c r="M36" i="1"/>
  <c r="L36" i="1"/>
  <c r="H36" i="1"/>
  <c r="G36" i="1"/>
</calcChain>
</file>

<file path=xl/sharedStrings.xml><?xml version="1.0" encoding="utf-8"?>
<sst xmlns="http://schemas.openxmlformats.org/spreadsheetml/2006/main" count="709" uniqueCount="146">
  <si>
    <t>ՀՀ առողջապահության նախարարության Գլոբալ Հիմնադրամի ծրագրերը համակարգող խումբ</t>
  </si>
  <si>
    <t>900013104063</t>
  </si>
  <si>
    <t>ՖՆ աշխատակազմի գործառնական վարչություն</t>
  </si>
  <si>
    <t>ՀՀ կառավարություն</t>
  </si>
  <si>
    <t>ք. Երևան, Կառավարական 3շենք</t>
  </si>
  <si>
    <t>ՀՀ առողջապահության նախարարություն</t>
  </si>
  <si>
    <t>Հակավիրուսային դեղորայք  և ՄԻԱՎ-ի ախտրոշման թեստ հավաքածուներ</t>
  </si>
  <si>
    <t>Դրամաշնորհիշրջանակներում տուբերկուլյոզով հիվանդների  անվճար բուժման նպատակով</t>
  </si>
  <si>
    <t>Հավաքածու</t>
  </si>
  <si>
    <t>հավաքածու</t>
  </si>
  <si>
    <t>ՄԻՁԱՎ/ՁԻԱՎ, Տուբերկուլյոզի և Մալարիայի դեմ պայքարի Գլոբալ Հիմնադրամ</t>
  </si>
  <si>
    <t>09.12.2015.թ.</t>
  </si>
  <si>
    <t>Հայաստանի Հանրապետությունում տուբերկուլյոզի դեմ պայքարի ազգային ծրագրի ուժեղացում և դեղակայուն տուբերկուլյոզի կառավարման ընդլայնում</t>
  </si>
  <si>
    <t>Տուբերկուլյոզի դեմ պայքարի ազգային ծրագիրՊՈԱԿ</t>
  </si>
  <si>
    <t>Հակատուբերկուլյոզային դեղորայք, լաբարատոր, ծախսանյութեր</t>
  </si>
  <si>
    <t>16.12.2015.թ.</t>
  </si>
  <si>
    <t>Հայաստանի Հանրապետությունում ՄԻՁԱՎ/ՁԻԱՎ,  դեմ պայքարի ազգային ծրագրի ուժեղացում և դեղակայուն տուբերկուլյոզի կառավարման ընդլայնում</t>
  </si>
  <si>
    <t>39</t>
  </si>
  <si>
    <t>34</t>
  </si>
  <si>
    <t>26</t>
  </si>
  <si>
    <t>25</t>
  </si>
  <si>
    <t>24</t>
  </si>
  <si>
    <t>23</t>
  </si>
  <si>
    <t>18</t>
  </si>
  <si>
    <t>13</t>
  </si>
  <si>
    <t>12</t>
  </si>
  <si>
    <t>11</t>
  </si>
  <si>
    <t>8</t>
  </si>
  <si>
    <t>5</t>
  </si>
  <si>
    <t>3</t>
  </si>
  <si>
    <t>Իրացված ապրանքների քանակը</t>
  </si>
  <si>
    <t>Վաճառքի հանված ապրանքների ընդհանուր քանակը</t>
  </si>
  <si>
    <t>Միավորի վաճառքի առավելագույն գինը</t>
  </si>
  <si>
    <t xml:space="preserve">Միավորի մեկնարկային գինը
</t>
  </si>
  <si>
    <t>Չափման միավորը</t>
  </si>
  <si>
    <t>Քանակը</t>
  </si>
  <si>
    <t>Արժեքը</t>
  </si>
  <si>
    <t>Գումարը այլ</t>
  </si>
  <si>
    <t>Գումարը ՍԻՊ</t>
  </si>
  <si>
    <t>Գումարը ՖՕԲ</t>
  </si>
  <si>
    <t>Ապրանքի անվանումը</t>
  </si>
  <si>
    <t>Ամսաթիվը</t>
  </si>
  <si>
    <t>Անվանումը (ծրագիր)</t>
  </si>
  <si>
    <t>Փաստացի (ՀՀ դրամ)</t>
  </si>
  <si>
    <t>Նախատեսված (ՀՀ դրամ)</t>
  </si>
  <si>
    <t>Ուղղությունը` փաստացի</t>
  </si>
  <si>
    <t>Գոյացած միջոցների օգտագործման ուղղությունները, որոնք նախատեսված են պայմանագրերով կամ համաձայնագրերով</t>
  </si>
  <si>
    <t>Գործակալներին վճարված վարձավճարի չափը</t>
  </si>
  <si>
    <t>Գործակալներին նախատեսված վարձավճարի չափը</t>
  </si>
  <si>
    <t xml:space="preserve">Գործակալների կողմից հաշվետու ժամանակահատվածի վերջին օրվա դրությամբ </t>
  </si>
  <si>
    <t>Գործակալների կողմից հաշվետու ժամանակահատվածի վերջին օրվա դրությամբ իրացված ապրանքների</t>
  </si>
  <si>
    <t>Պայմանագրի կնքման ամսաթիվը</t>
  </si>
  <si>
    <t>Պպայմանագրի հերթական համարը</t>
  </si>
  <si>
    <t>Իրացնող գործակալի անվանումը և գտնվելու վայրը, այլ անձի դեպքում` անունը և բնակության վայրը</t>
  </si>
  <si>
    <t>Պահառուներին վճարված գումարը</t>
  </si>
  <si>
    <t>Պահառուների մոտ հաշվետու ժամանակահատվածի վերջին օրվա դրությամբ առկա ապրանքների քանակը</t>
  </si>
  <si>
    <t>Պահառության գինը</t>
  </si>
  <si>
    <t>Պահառուներին տրված ապրանքների</t>
  </si>
  <si>
    <t>Պահառության պայմանագրի կնքման ամսաթիվը</t>
  </si>
  <si>
    <t>Պահառության պայմանագրի հերթական համարը</t>
  </si>
  <si>
    <t>Պահառուի անվանումը և գտնվելու վայրը, այլ անձի դեպքում` անունը և բնակության վայրը</t>
  </si>
  <si>
    <t>Հաշվետու ժամանակահատվածի համար</t>
  </si>
  <si>
    <t>Ամբողջ ծրագրի համար</t>
  </si>
  <si>
    <t>Չափի միավորը</t>
  </si>
  <si>
    <t>Ծրագիր իրականացնողը</t>
  </si>
  <si>
    <t>Հիմնարկի տեղական գանձապետական բաժանմունքում հաշվառման համարը</t>
  </si>
  <si>
    <t>Հիմնարկը սպասարկող տեղական գանձապետական բաժանմունքի անվանումը</t>
  </si>
  <si>
    <t>Պետական կառավարման վերադաս մարմնի կոդը ըստ բյուջետային ծախսերի գերատեսչական  դասակարգման</t>
  </si>
  <si>
    <t>Պետական  կառավարման վերադաս մարմնի անվանումը</t>
  </si>
  <si>
    <t>Հիմնարկի տեղաբաշխման մարզի կոդը ըստ բյուջետային ծախսերի  տարածքային դասակարգման</t>
  </si>
  <si>
    <t xml:space="preserve">      Փոստային հասցեն</t>
  </si>
  <si>
    <t xml:space="preserve">     Հիմնարկի անվանումը </t>
  </si>
  <si>
    <t>Այլ տեղեկություններ</t>
  </si>
  <si>
    <t>Գոյացած միջոցների օգտագործումը</t>
  </si>
  <si>
    <t xml:space="preserve">Յուրաքանչյուր դրամաշնորհի կամ ապրանքային վարկի գծով </t>
  </si>
  <si>
    <t>Ապրանքների տնօրինման եղանակը և իրավական հիմքերը</t>
  </si>
  <si>
    <t>Յուրաքանչյուր ապրանքային դրամաշնորհի կամ ապրանքային վարկի գծով</t>
  </si>
  <si>
    <t>Պայմանագրի կամ համաձայնագրի շրջանակներում փաստացի ստացված դրամաշնորհի կամ ապրանքային վարկի</t>
  </si>
  <si>
    <t>Պայմանագրով կամ համաձայնագրով դրամաշնորհի և ապրանքային վարկի տրամադրման (Հայաստանի Հանրապետություն ներկրման) համար նախատեսված ամբողջ ծրագրի համար</t>
  </si>
  <si>
    <t xml:space="preserve">Դրամաշնորհը կամ ապրանքային վարկը տրամադրող միջազգային կազմակերպությունը, օտարերկրյա պետությունը կամ այլ անձը  </t>
  </si>
  <si>
    <t xml:space="preserve">Դրամաշնորհի կամ ապրանքային վարկի  տրամադրման պայմանագրի կամ համաձայնագրի </t>
  </si>
  <si>
    <t>Հերթական համար</t>
  </si>
  <si>
    <t xml:space="preserve"> ՀԱՅԱՍՏԱՆԻ ՀԱՆՐԱՊԵՏՈՒԹՅԱՆՆ ՕՏԱՐԵՐԿՐՅԱ ՊԵՏՈՒԹՅՈՒՆՆԵՐԻ, ՄԻՋԱԶԱՅԻՆ ԿԱԶՄԱԿԵՐՊՈՒԹՅՈՒՆՆԵՐԻ, ԻՆՉՊԵՍ ՆԱԵՎ ԱՅԼ ԱՆՁԱՆՑ ԿՈՂՄԻՑ ՏՐԱՄԱԴՐՎԱԾ ԱՊՐԱՆՔԱՅԻՆ ԴՐԱՄԱՇՆՈՐՀՆԵՐԻ  ՄԱՍԻՆ             </t>
  </si>
  <si>
    <t xml:space="preserve">ՀԱՇՎԵՏՎՈՒԹՅՈՒՆ </t>
  </si>
  <si>
    <t xml:space="preserve">հազ. դրամ </t>
  </si>
  <si>
    <t>ՀՀ ԿԱ ՊԵԿ</t>
  </si>
  <si>
    <t>90001310 4063</t>
  </si>
  <si>
    <t>9000131040 63</t>
  </si>
  <si>
    <t>ԱՄՆ դեսպանատան կողմից</t>
  </si>
  <si>
    <t>Ռենտգենյան սարքավորում Rapiscan 628DV</t>
  </si>
  <si>
    <t>ՀՀ ՊԵԿ հարավային մաքսատուն վարչություն մարմինների կողմից</t>
  </si>
  <si>
    <t>ՀՀ և ԱՄՆ կառավարությունների 30.05.2001թ.-ին կնքված փոխհամագործակցման հուշագրի համաձայն</t>
  </si>
  <si>
    <t>ԱՄՆ կառավարության աջակցության ծրագրի շրջանակներում</t>
  </si>
  <si>
    <t>Ռենտգենյան սարքավորում Rapiscan 624XRW</t>
  </si>
  <si>
    <t>ՀՀ ՊԵԿ հյուսիսային մաքսատուն վարչության Շիրակ օդանավակայանի մաքսային կետ-բաժնի կողմից</t>
  </si>
  <si>
    <t>Ռենտգենյան սարքավորում Rapiscan 627XRW</t>
  </si>
  <si>
    <t xml:space="preserve"> 01.10.2018-31.12.2018թ. ժամանակահատվածի համար</t>
  </si>
  <si>
    <t>&lt;ՀՀ մաքսային ծառայության տեխնիկական օժանդակության&gt; ծրագրի շրջանակներում</t>
  </si>
  <si>
    <t>ԱՄՆ էներգետիկայի նախարարության կողմից &lt;Էդեսսա&gt; ՍՊԸ-ի միջոցով</t>
  </si>
  <si>
    <t>Լարման սնուցման աղբյուր TRAKO TSP-180-148</t>
  </si>
  <si>
    <t>Լարման սնուցման աղբյուր TRAKO TCL-060-112D</t>
  </si>
  <si>
    <t>Դիսպլեյ MKC-AO3MTG-32240HFWH</t>
  </si>
  <si>
    <t>Առկայության տպիչ SICKWL27-3P1131</t>
  </si>
  <si>
    <t>Լիցքավորման սարք DOCTOR CHARGE 807586</t>
  </si>
  <si>
    <t>Ստաբիլիզատոր Enerpuya Voltron 10000</t>
  </si>
  <si>
    <t>Կառավարման վահանակ ՊՎՑ-014</t>
  </si>
  <si>
    <t>Մարտկոց SONY NP-K970</t>
  </si>
  <si>
    <t>Մարտկոց BP12-12V</t>
  </si>
  <si>
    <t>Ապահովիչ BP 1-1-2</t>
  </si>
  <si>
    <t>Ապահովիչ BP 1B-6.3</t>
  </si>
  <si>
    <t>Ապահովիչ B1-1-3.15</t>
  </si>
  <si>
    <t xml:space="preserve"> Լուսարձակ LED 50w</t>
  </si>
  <si>
    <t>Պահեստամասերը տեղադրվել են համապատասխան սարքերում և շահագործվում է ՀՀ ՊԵԿ սահմանային մաքսային կետերում</t>
  </si>
  <si>
    <t>ՀՀ Ազգային ժողովի որոշում 146-Ն առ  20.02.2001թ.</t>
  </si>
  <si>
    <t>Անխափան սնուցման սարք BX1400 UI APC</t>
  </si>
  <si>
    <t>Ազդանշանային փոխակերպիչ MOXA UPORT 1130!</t>
  </si>
  <si>
    <t>Կոշտ սկավառակ Western Digital My Passort 4Tb</t>
  </si>
  <si>
    <t>Maglife LMSA 301 լամպեր</t>
  </si>
  <si>
    <t>Ռենտգենյան սարքավորման Rapiscan 627XRW</t>
  </si>
  <si>
    <t>ՀՀ-ում ԱՄՆ դեսպանատան կողմից</t>
  </si>
  <si>
    <t>MKC բաղադրամաս՝ գամմա դետեկտոր DTSKI 426449.079</t>
  </si>
  <si>
    <t>MKC բաղադրամաս՝ գամմա դետեկտոր BDS-AB2</t>
  </si>
  <si>
    <t>MKC բաղադրամաս՝ Մյուլերի հաշվիչ SI-39G</t>
  </si>
  <si>
    <t>MKC բաղադրամաս՝ նեյտրոնների հաշվիչ ԴՏՍԿԻ.418244.140</t>
  </si>
  <si>
    <t>MKC սարքավորման մարտկոց NP-F970 7.2V, 6.6 Ah</t>
  </si>
  <si>
    <t>MKC սարքավորման արտաքին լիցքավորման աղբյուր նախատեսված  A  տիպի և C տիպի էլ. Ստանդարտների համար</t>
  </si>
  <si>
    <t>30.03.2017</t>
  </si>
  <si>
    <t>Ճապոնիայի միջազգային համագործակցության գործակալությունը</t>
  </si>
  <si>
    <t>Motion Picture Film Scanning System</t>
  </si>
  <si>
    <t>Workstation with Color Grading Software</t>
  </si>
  <si>
    <t>Workstation with Video Editing Software</t>
  </si>
  <si>
    <t>LTO Archive System</t>
  </si>
  <si>
    <t>Storage Equipment</t>
  </si>
  <si>
    <t>Operating PC</t>
  </si>
  <si>
    <t>Ingesting PC</t>
  </si>
  <si>
    <t>Printer</t>
  </si>
  <si>
    <t>Optical Disc Repair System</t>
  </si>
  <si>
    <t xml:space="preserve">Հայաստանի հանրային հեռուստաընկերություն Երևան, Նորք 47 ,Գ.Հովսեփյան 26 </t>
  </si>
  <si>
    <t>Հայաստանի հանրային հեռուստաընկերություն Երևան, Նորք 47 ,Գ.Հովսեփյան 27</t>
  </si>
  <si>
    <t>Հայաստանի հանրային հեռուստաընկերություն Երևան, Նորք 47 ,Գ.Հովսեփյան 28</t>
  </si>
  <si>
    <t>Հայաստանի հանրային հեռուստաընկերություն Երևան, Նորք 47 ,Գ.Հովսեփյան 29</t>
  </si>
  <si>
    <t>Հայաստանի հանրային հեռուստաընկերություն Երևան, Նորք 47 ,Գ.Հովսեփյան 30</t>
  </si>
  <si>
    <t>Հայաստանի հանրային հեռուստաընկերություն Երևան, Նորք 47 ,Գ.Հովսեփյան 31</t>
  </si>
  <si>
    <t>Հայաստանի հանրային հեռուստաընկերություն Երևան, Նորք 47 ,Գ.Հովսեփյան 32</t>
  </si>
  <si>
    <t>Հայաստանի հանրային հեռուստաընկերություն Երևան, Նորք 47 ,Գ.Հովսեփյան 33</t>
  </si>
  <si>
    <t>Հայաստանի հանրային հեռուստաընկերություն Երևան, Նորք 47 ,Գ.Հովսեփյան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</si>
</sst>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-* #,##0.0_р_._-;\-* #,##0.0_р_._-;_-* &quot;-&quot;??_р_._-;_-@_-"/>
    <numFmt numFmtId="168" formatCode="_-* #,##0_р_._-;\-* #,##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3" fillId="2" borderId="0" xfId="2" applyFont="1" applyFill="1" applyBorder="1"/>
    <xf numFmtId="0" fontId="3" fillId="2" borderId="0" xfId="2" applyFont="1" applyFill="1" applyBorder="1" applyAlignment="1">
      <alignment vertical="justify" wrapText="1"/>
    </xf>
    <xf numFmtId="0" fontId="3" fillId="2" borderId="0" xfId="0" applyFont="1" applyFill="1" applyBorder="1" applyAlignme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/>
    <xf numFmtId="0" fontId="3" fillId="3" borderId="1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2" applyFont="1" applyFill="1" applyBorder="1"/>
    <xf numFmtId="0" fontId="3" fillId="3" borderId="2" xfId="0" applyFont="1" applyFill="1" applyBorder="1" applyAlignment="1">
      <alignment vertical="top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top"/>
    </xf>
    <xf numFmtId="0" fontId="3" fillId="3" borderId="14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/>
    </xf>
    <xf numFmtId="168" fontId="3" fillId="0" borderId="1" xfId="1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167" fontId="3" fillId="0" borderId="13" xfId="1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/>
    </xf>
    <xf numFmtId="168" fontId="3" fillId="0" borderId="13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 textRotation="90" wrapText="1"/>
    </xf>
  </cellXfs>
  <cellStyles count="3">
    <cellStyle name="Comma" xfId="1" builtinId="3"/>
    <cellStyle name="Normal" xfId="0" builtinId="0"/>
    <cellStyle name="Normal_APRANQACANK Hashvetv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9"/>
  <sheetViews>
    <sheetView workbookViewId="0">
      <selection activeCell="D20" sqref="D20"/>
    </sheetView>
  </sheetViews>
  <sheetFormatPr defaultRowHeight="13.5" x14ac:dyDescent="0.25"/>
  <cols>
    <col min="1" max="1" width="3.42578125" style="1" customWidth="1"/>
    <col min="2" max="2" width="25.7109375" style="1" customWidth="1"/>
    <col min="3" max="3" width="23.140625" style="1" customWidth="1"/>
    <col min="4" max="4" width="25.7109375" style="1" customWidth="1"/>
    <col min="5" max="5" width="22.42578125" style="1" customWidth="1"/>
    <col min="6" max="6" width="11.7109375" style="1" customWidth="1"/>
    <col min="7" max="7" width="19.7109375" style="1" customWidth="1"/>
    <col min="8" max="8" width="14.7109375" style="1" customWidth="1"/>
    <col min="9" max="9" width="15.85546875" style="1" customWidth="1"/>
    <col min="10" max="10" width="25.28515625" style="1" customWidth="1"/>
    <col min="11" max="11" width="8.85546875" style="1" customWidth="1"/>
    <col min="12" max="12" width="16.7109375" style="1" customWidth="1"/>
    <col min="13" max="13" width="15.140625" style="1" customWidth="1"/>
    <col min="14" max="14" width="14.140625" style="1" bestFit="1" customWidth="1"/>
    <col min="15" max="15" width="8.7109375" style="1" customWidth="1"/>
    <col min="16" max="16" width="16" style="1" customWidth="1"/>
    <col min="17" max="17" width="15.140625" style="1" customWidth="1"/>
    <col min="18" max="18" width="25" style="1" customWidth="1"/>
    <col min="19" max="19" width="22.28515625" style="1" customWidth="1"/>
    <col min="20" max="20" width="12.5703125" style="1" customWidth="1"/>
    <col min="21" max="21" width="14.42578125" style="1" customWidth="1"/>
    <col min="22" max="22" width="19" style="1" customWidth="1"/>
    <col min="23" max="23" width="18.28515625" style="1" customWidth="1"/>
    <col min="24" max="24" width="11.42578125" style="1" customWidth="1"/>
    <col min="25" max="25" width="30.5703125" style="1" customWidth="1"/>
    <col min="26" max="26" width="19.42578125" style="1" customWidth="1"/>
    <col min="27" max="27" width="17.85546875" style="1" customWidth="1"/>
    <col min="28" max="28" width="21.28515625" style="1" customWidth="1"/>
    <col min="29" max="29" width="18.5703125" style="1" customWidth="1"/>
    <col min="30" max="30" width="8.7109375" style="1" customWidth="1"/>
    <col min="31" max="31" width="15.85546875" style="1" customWidth="1"/>
    <col min="32" max="32" width="13.85546875" style="1" customWidth="1"/>
    <col min="33" max="33" width="16.7109375" style="1" customWidth="1"/>
    <col min="34" max="34" width="13.28515625" style="1" customWidth="1"/>
    <col min="35" max="35" width="14" style="1" customWidth="1"/>
    <col min="36" max="36" width="12" style="1" customWidth="1"/>
    <col min="37" max="37" width="10.28515625" style="1" customWidth="1"/>
    <col min="38" max="38" width="17.7109375" style="1" customWidth="1"/>
    <col min="39" max="39" width="9.28515625" style="1" customWidth="1"/>
    <col min="40" max="40" width="11.5703125" style="1" customWidth="1"/>
    <col min="41" max="41" width="12.42578125" style="1" customWidth="1"/>
    <col min="42" max="43" width="18.7109375" style="1" customWidth="1"/>
    <col min="44" max="44" width="19.85546875" style="1" customWidth="1"/>
    <col min="45" max="45" width="14.7109375" style="1" customWidth="1"/>
    <col min="46" max="46" width="20.28515625" style="1" customWidth="1"/>
    <col min="47" max="47" width="21.140625" style="1" customWidth="1"/>
    <col min="48" max="48" width="16.5703125" style="1" customWidth="1"/>
    <col min="49" max="49" width="19.28515625" style="1" customWidth="1"/>
    <col min="50" max="50" width="14.28515625" style="1" customWidth="1"/>
    <col min="51" max="51" width="15.42578125" style="1" customWidth="1"/>
    <col min="52" max="16384" width="9.140625" style="1"/>
  </cols>
  <sheetData>
    <row r="1" spans="1:51" s="6" customFormat="1" ht="14.25" x14ac:dyDescent="0.25">
      <c r="A1" s="52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8"/>
    </row>
    <row r="2" spans="1:51" s="6" customFormat="1" ht="14.25" x14ac:dyDescent="0.25">
      <c r="A2" s="54" t="s">
        <v>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AY2" s="7"/>
    </row>
    <row r="3" spans="1:51" s="6" customFormat="1" ht="15" thickBot="1" x14ac:dyDescent="0.3">
      <c r="A3" s="54" t="s">
        <v>96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AY3" s="7"/>
    </row>
    <row r="4" spans="1:51" s="6" customFormat="1" ht="14.25" hidden="1" thickBot="1" x14ac:dyDescent="0.3">
      <c r="A4" s="27"/>
      <c r="L4" s="28"/>
      <c r="AY4" s="7"/>
    </row>
    <row r="5" spans="1:51" s="5" customFormat="1" x14ac:dyDescent="0.25">
      <c r="A5" s="56" t="s">
        <v>81</v>
      </c>
      <c r="B5" s="48" t="s">
        <v>80</v>
      </c>
      <c r="C5" s="48"/>
      <c r="D5" s="58" t="s">
        <v>79</v>
      </c>
      <c r="E5" s="48" t="s">
        <v>78</v>
      </c>
      <c r="F5" s="48"/>
      <c r="G5" s="48"/>
      <c r="H5" s="48"/>
      <c r="I5" s="48"/>
      <c r="J5" s="48" t="s">
        <v>77</v>
      </c>
      <c r="K5" s="48"/>
      <c r="L5" s="48"/>
      <c r="M5" s="48"/>
      <c r="N5" s="48"/>
      <c r="O5" s="48"/>
      <c r="P5" s="48"/>
      <c r="Q5" s="48"/>
      <c r="R5" s="48"/>
      <c r="S5" s="48" t="s">
        <v>76</v>
      </c>
      <c r="T5" s="48"/>
      <c r="U5" s="48"/>
      <c r="V5" s="48"/>
      <c r="W5" s="48"/>
      <c r="X5" s="48"/>
      <c r="Y5" s="48"/>
      <c r="Z5" s="48"/>
      <c r="AA5" s="48"/>
      <c r="AB5" s="49" t="s">
        <v>75</v>
      </c>
      <c r="AC5" s="48" t="s">
        <v>74</v>
      </c>
      <c r="AD5" s="48"/>
      <c r="AE5" s="48"/>
      <c r="AF5" s="48"/>
      <c r="AG5" s="48"/>
      <c r="AH5" s="48"/>
      <c r="AI5" s="48"/>
      <c r="AJ5" s="48"/>
      <c r="AK5" s="48"/>
      <c r="AL5" s="10"/>
      <c r="AM5" s="48" t="s">
        <v>73</v>
      </c>
      <c r="AN5" s="48"/>
      <c r="AO5" s="48"/>
      <c r="AP5" s="49" t="s">
        <v>72</v>
      </c>
      <c r="AQ5" s="49" t="s">
        <v>71</v>
      </c>
      <c r="AR5" s="49" t="s">
        <v>70</v>
      </c>
      <c r="AS5" s="48" t="s">
        <v>69</v>
      </c>
      <c r="AT5" s="48" t="s">
        <v>68</v>
      </c>
      <c r="AU5" s="48" t="s">
        <v>67</v>
      </c>
      <c r="AV5" s="48" t="s">
        <v>66</v>
      </c>
      <c r="AW5" s="48" t="s">
        <v>65</v>
      </c>
      <c r="AX5" s="49" t="s">
        <v>64</v>
      </c>
      <c r="AY5" s="51" t="s">
        <v>63</v>
      </c>
    </row>
    <row r="6" spans="1:51" x14ac:dyDescent="0.25">
      <c r="A6" s="57"/>
      <c r="B6" s="42"/>
      <c r="C6" s="42"/>
      <c r="D6" s="59"/>
      <c r="E6" s="42"/>
      <c r="F6" s="42"/>
      <c r="G6" s="42"/>
      <c r="H6" s="42"/>
      <c r="I6" s="42"/>
      <c r="J6" s="42" t="s">
        <v>62</v>
      </c>
      <c r="K6" s="42"/>
      <c r="L6" s="42"/>
      <c r="M6" s="42"/>
      <c r="N6" s="42"/>
      <c r="O6" s="42" t="s">
        <v>61</v>
      </c>
      <c r="P6" s="42"/>
      <c r="Q6" s="42"/>
      <c r="R6" s="42"/>
      <c r="S6" s="50" t="s">
        <v>60</v>
      </c>
      <c r="T6" s="50" t="s">
        <v>59</v>
      </c>
      <c r="U6" s="50" t="s">
        <v>58</v>
      </c>
      <c r="V6" s="42" t="s">
        <v>57</v>
      </c>
      <c r="W6" s="42"/>
      <c r="X6" s="42"/>
      <c r="Y6" s="50" t="s">
        <v>56</v>
      </c>
      <c r="Z6" s="50" t="s">
        <v>55</v>
      </c>
      <c r="AA6" s="50" t="s">
        <v>54</v>
      </c>
      <c r="AB6" s="50"/>
      <c r="AC6" s="50" t="s">
        <v>53</v>
      </c>
      <c r="AD6" s="50" t="s">
        <v>52</v>
      </c>
      <c r="AE6" s="50" t="s">
        <v>51</v>
      </c>
      <c r="AF6" s="42" t="s">
        <v>50</v>
      </c>
      <c r="AG6" s="42"/>
      <c r="AH6" s="42" t="s">
        <v>49</v>
      </c>
      <c r="AI6" s="42"/>
      <c r="AJ6" s="50" t="s">
        <v>48</v>
      </c>
      <c r="AK6" s="50" t="s">
        <v>47</v>
      </c>
      <c r="AL6" s="50" t="s">
        <v>46</v>
      </c>
      <c r="AM6" s="50" t="s">
        <v>45</v>
      </c>
      <c r="AN6" s="50" t="s">
        <v>44</v>
      </c>
      <c r="AO6" s="50" t="s">
        <v>43</v>
      </c>
      <c r="AP6" s="50"/>
      <c r="AQ6" s="50"/>
      <c r="AR6" s="50"/>
      <c r="AS6" s="42"/>
      <c r="AT6" s="42"/>
      <c r="AU6" s="42"/>
      <c r="AV6" s="42"/>
      <c r="AW6" s="42"/>
      <c r="AX6" s="50"/>
      <c r="AY6" s="43"/>
    </row>
    <row r="7" spans="1:51" s="3" customFormat="1" ht="67.5" x14ac:dyDescent="0.25">
      <c r="A7" s="57"/>
      <c r="B7" s="11" t="s">
        <v>42</v>
      </c>
      <c r="C7" s="4" t="s">
        <v>41</v>
      </c>
      <c r="D7" s="59"/>
      <c r="E7" s="11" t="s">
        <v>40</v>
      </c>
      <c r="F7" s="11" t="s">
        <v>35</v>
      </c>
      <c r="G7" s="11" t="s">
        <v>39</v>
      </c>
      <c r="H7" s="11" t="s">
        <v>38</v>
      </c>
      <c r="I7" s="11" t="s">
        <v>37</v>
      </c>
      <c r="J7" s="11" t="s">
        <v>40</v>
      </c>
      <c r="K7" s="11" t="s">
        <v>35</v>
      </c>
      <c r="L7" s="11" t="s">
        <v>39</v>
      </c>
      <c r="M7" s="11" t="s">
        <v>38</v>
      </c>
      <c r="N7" s="11" t="s">
        <v>37</v>
      </c>
      <c r="O7" s="11" t="s">
        <v>35</v>
      </c>
      <c r="P7" s="11" t="s">
        <v>39</v>
      </c>
      <c r="Q7" s="11" t="s">
        <v>38</v>
      </c>
      <c r="R7" s="11" t="s">
        <v>37</v>
      </c>
      <c r="S7" s="50"/>
      <c r="T7" s="50"/>
      <c r="U7" s="50"/>
      <c r="V7" s="11" t="s">
        <v>36</v>
      </c>
      <c r="W7" s="11" t="s">
        <v>35</v>
      </c>
      <c r="X7" s="11" t="s">
        <v>34</v>
      </c>
      <c r="Y7" s="50"/>
      <c r="Z7" s="50"/>
      <c r="AA7" s="50"/>
      <c r="AB7" s="50"/>
      <c r="AC7" s="50"/>
      <c r="AD7" s="50"/>
      <c r="AE7" s="50"/>
      <c r="AF7" s="11" t="s">
        <v>33</v>
      </c>
      <c r="AG7" s="11" t="s">
        <v>32</v>
      </c>
      <c r="AH7" s="11" t="s">
        <v>31</v>
      </c>
      <c r="AI7" s="11" t="s">
        <v>30</v>
      </c>
      <c r="AJ7" s="50"/>
      <c r="AK7" s="50"/>
      <c r="AL7" s="50"/>
      <c r="AM7" s="50"/>
      <c r="AN7" s="50"/>
      <c r="AO7" s="50"/>
      <c r="AP7" s="50"/>
      <c r="AQ7" s="50"/>
      <c r="AR7" s="50"/>
      <c r="AS7" s="42"/>
      <c r="AT7" s="42"/>
      <c r="AU7" s="42"/>
      <c r="AV7" s="42"/>
      <c r="AW7" s="42"/>
      <c r="AX7" s="50"/>
      <c r="AY7" s="43"/>
    </row>
    <row r="8" spans="1:51" s="3" customFormat="1" x14ac:dyDescent="0.25">
      <c r="A8" s="20">
        <v>1</v>
      </c>
      <c r="B8" s="11">
        <v>2</v>
      </c>
      <c r="C8" s="4" t="s">
        <v>29</v>
      </c>
      <c r="D8" s="19">
        <v>4</v>
      </c>
      <c r="E8" s="4" t="s">
        <v>28</v>
      </c>
      <c r="F8" s="19">
        <v>6</v>
      </c>
      <c r="G8" s="11">
        <v>7</v>
      </c>
      <c r="H8" s="4" t="s">
        <v>27</v>
      </c>
      <c r="I8" s="19">
        <v>9</v>
      </c>
      <c r="J8" s="11">
        <v>10</v>
      </c>
      <c r="K8" s="4" t="s">
        <v>26</v>
      </c>
      <c r="L8" s="4" t="s">
        <v>25</v>
      </c>
      <c r="M8" s="4" t="s">
        <v>24</v>
      </c>
      <c r="N8" s="19">
        <v>14</v>
      </c>
      <c r="O8" s="11">
        <v>15</v>
      </c>
      <c r="P8" s="11">
        <v>16</v>
      </c>
      <c r="Q8" s="11">
        <v>17</v>
      </c>
      <c r="R8" s="4" t="s">
        <v>23</v>
      </c>
      <c r="S8" s="19">
        <v>19</v>
      </c>
      <c r="T8" s="19">
        <v>20</v>
      </c>
      <c r="U8" s="19">
        <v>21</v>
      </c>
      <c r="V8" s="11">
        <v>22</v>
      </c>
      <c r="W8" s="4" t="s">
        <v>22</v>
      </c>
      <c r="X8" s="4" t="s">
        <v>21</v>
      </c>
      <c r="Y8" s="4" t="s">
        <v>20</v>
      </c>
      <c r="Z8" s="4" t="s">
        <v>19</v>
      </c>
      <c r="AA8" s="19">
        <v>27</v>
      </c>
      <c r="AB8" s="19">
        <v>28</v>
      </c>
      <c r="AC8" s="11">
        <v>29</v>
      </c>
      <c r="AD8" s="11">
        <v>30</v>
      </c>
      <c r="AE8" s="11">
        <v>31</v>
      </c>
      <c r="AF8" s="19">
        <v>32</v>
      </c>
      <c r="AG8" s="11">
        <v>33</v>
      </c>
      <c r="AH8" s="4" t="s">
        <v>18</v>
      </c>
      <c r="AI8" s="19">
        <v>35</v>
      </c>
      <c r="AJ8" s="19">
        <v>36</v>
      </c>
      <c r="AK8" s="11">
        <v>37</v>
      </c>
      <c r="AL8" s="11">
        <v>38</v>
      </c>
      <c r="AM8" s="4" t="s">
        <v>17</v>
      </c>
      <c r="AN8" s="19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2">
        <v>51</v>
      </c>
    </row>
    <row r="9" spans="1:51" x14ac:dyDescent="0.25">
      <c r="A9" s="45">
        <v>1</v>
      </c>
      <c r="B9" s="42" t="s">
        <v>16</v>
      </c>
      <c r="C9" s="42" t="s">
        <v>15</v>
      </c>
      <c r="D9" s="42" t="s">
        <v>10</v>
      </c>
      <c r="E9" s="42" t="s">
        <v>14</v>
      </c>
      <c r="F9" s="42" t="s">
        <v>9</v>
      </c>
      <c r="G9" s="44">
        <v>4069769</v>
      </c>
      <c r="H9" s="41">
        <v>0</v>
      </c>
      <c r="I9" s="41">
        <v>0</v>
      </c>
      <c r="J9" s="42" t="s">
        <v>14</v>
      </c>
      <c r="K9" s="46">
        <v>0</v>
      </c>
      <c r="L9" s="47">
        <v>713265700</v>
      </c>
      <c r="M9" s="44">
        <v>0</v>
      </c>
      <c r="N9" s="41">
        <v>0</v>
      </c>
      <c r="O9" s="44">
        <v>0</v>
      </c>
      <c r="P9" s="41">
        <v>0</v>
      </c>
      <c r="Q9" s="41">
        <v>0</v>
      </c>
      <c r="R9" s="41">
        <v>0</v>
      </c>
      <c r="S9" s="42" t="s">
        <v>14</v>
      </c>
      <c r="T9" s="41">
        <v>0</v>
      </c>
      <c r="U9" s="41">
        <v>0</v>
      </c>
      <c r="V9" s="44">
        <v>0</v>
      </c>
      <c r="W9" s="42">
        <v>1</v>
      </c>
      <c r="X9" s="42" t="s">
        <v>8</v>
      </c>
      <c r="Y9" s="44">
        <v>0</v>
      </c>
      <c r="Z9" s="42">
        <v>1</v>
      </c>
      <c r="AA9" s="44">
        <v>0</v>
      </c>
      <c r="AB9" s="42" t="s">
        <v>7</v>
      </c>
      <c r="AC9" s="42" t="s">
        <v>13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2" t="s">
        <v>5</v>
      </c>
      <c r="AR9" s="42" t="s">
        <v>4</v>
      </c>
      <c r="AS9" s="42">
        <v>5010306</v>
      </c>
      <c r="AT9" s="42" t="s">
        <v>3</v>
      </c>
      <c r="AU9" s="42">
        <v>104002</v>
      </c>
      <c r="AV9" s="42" t="s">
        <v>2</v>
      </c>
      <c r="AW9" s="42" t="s">
        <v>1</v>
      </c>
      <c r="AX9" s="42" t="s">
        <v>0</v>
      </c>
      <c r="AY9" s="43" t="s">
        <v>84</v>
      </c>
    </row>
    <row r="10" spans="1:51" x14ac:dyDescent="0.25">
      <c r="A10" s="45"/>
      <c r="B10" s="42"/>
      <c r="C10" s="42"/>
      <c r="D10" s="42"/>
      <c r="E10" s="42"/>
      <c r="F10" s="42"/>
      <c r="G10" s="44"/>
      <c r="H10" s="41"/>
      <c r="I10" s="41"/>
      <c r="J10" s="42"/>
      <c r="K10" s="46"/>
      <c r="L10" s="47"/>
      <c r="M10" s="44"/>
      <c r="N10" s="41"/>
      <c r="O10" s="44"/>
      <c r="P10" s="41"/>
      <c r="Q10" s="41"/>
      <c r="R10" s="41"/>
      <c r="S10" s="42"/>
      <c r="T10" s="41"/>
      <c r="U10" s="41"/>
      <c r="V10" s="44"/>
      <c r="W10" s="42"/>
      <c r="X10" s="42"/>
      <c r="Y10" s="44"/>
      <c r="Z10" s="42"/>
      <c r="AA10" s="44"/>
      <c r="AB10" s="42"/>
      <c r="AC10" s="42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2"/>
      <c r="AR10" s="42"/>
      <c r="AS10" s="42"/>
      <c r="AT10" s="42"/>
      <c r="AU10" s="42"/>
      <c r="AV10" s="42"/>
      <c r="AW10" s="42"/>
      <c r="AX10" s="42"/>
      <c r="AY10" s="43"/>
    </row>
    <row r="11" spans="1:51" x14ac:dyDescent="0.25">
      <c r="A11" s="45"/>
      <c r="B11" s="42"/>
      <c r="C11" s="42"/>
      <c r="D11" s="42"/>
      <c r="E11" s="42"/>
      <c r="F11" s="42"/>
      <c r="G11" s="44"/>
      <c r="H11" s="41"/>
      <c r="I11" s="41"/>
      <c r="J11" s="42"/>
      <c r="K11" s="46"/>
      <c r="L11" s="47"/>
      <c r="M11" s="44"/>
      <c r="N11" s="41"/>
      <c r="O11" s="44"/>
      <c r="P11" s="41"/>
      <c r="Q11" s="41"/>
      <c r="R11" s="41"/>
      <c r="S11" s="42"/>
      <c r="T11" s="41"/>
      <c r="U11" s="41"/>
      <c r="V11" s="44"/>
      <c r="W11" s="42"/>
      <c r="X11" s="42"/>
      <c r="Y11" s="44"/>
      <c r="Z11" s="42"/>
      <c r="AA11" s="44"/>
      <c r="AB11" s="42"/>
      <c r="AC11" s="42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2"/>
      <c r="AR11" s="42"/>
      <c r="AS11" s="42"/>
      <c r="AT11" s="42"/>
      <c r="AU11" s="42"/>
      <c r="AV11" s="42"/>
      <c r="AW11" s="42"/>
      <c r="AX11" s="42"/>
      <c r="AY11" s="43"/>
    </row>
    <row r="12" spans="1:51" x14ac:dyDescent="0.25">
      <c r="A12" s="45"/>
      <c r="B12" s="42"/>
      <c r="C12" s="42"/>
      <c r="D12" s="42"/>
      <c r="E12" s="42"/>
      <c r="F12" s="42"/>
      <c r="G12" s="44"/>
      <c r="H12" s="41"/>
      <c r="I12" s="41"/>
      <c r="J12" s="42"/>
      <c r="K12" s="46"/>
      <c r="L12" s="47"/>
      <c r="M12" s="44"/>
      <c r="N12" s="41"/>
      <c r="O12" s="44"/>
      <c r="P12" s="41"/>
      <c r="Q12" s="41"/>
      <c r="R12" s="41"/>
      <c r="S12" s="42"/>
      <c r="T12" s="41"/>
      <c r="U12" s="41"/>
      <c r="V12" s="44"/>
      <c r="W12" s="42"/>
      <c r="X12" s="42"/>
      <c r="Y12" s="44"/>
      <c r="Z12" s="42"/>
      <c r="AA12" s="44"/>
      <c r="AB12" s="42"/>
      <c r="AC12" s="42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  <c r="AR12" s="42"/>
      <c r="AS12" s="42"/>
      <c r="AT12" s="42"/>
      <c r="AU12" s="42"/>
      <c r="AV12" s="42"/>
      <c r="AW12" s="42"/>
      <c r="AX12" s="42"/>
      <c r="AY12" s="43"/>
    </row>
    <row r="13" spans="1:51" x14ac:dyDescent="0.25">
      <c r="A13" s="45"/>
      <c r="B13" s="42"/>
      <c r="C13" s="42"/>
      <c r="D13" s="42"/>
      <c r="E13" s="42"/>
      <c r="F13" s="42"/>
      <c r="G13" s="44"/>
      <c r="H13" s="41"/>
      <c r="I13" s="41"/>
      <c r="J13" s="42"/>
      <c r="K13" s="46"/>
      <c r="L13" s="47"/>
      <c r="M13" s="44"/>
      <c r="N13" s="41"/>
      <c r="O13" s="44"/>
      <c r="P13" s="41"/>
      <c r="Q13" s="41"/>
      <c r="R13" s="41"/>
      <c r="S13" s="42"/>
      <c r="T13" s="41"/>
      <c r="U13" s="41"/>
      <c r="V13" s="44"/>
      <c r="W13" s="42"/>
      <c r="X13" s="42"/>
      <c r="Y13" s="44"/>
      <c r="Z13" s="42"/>
      <c r="AA13" s="44"/>
      <c r="AB13" s="42"/>
      <c r="AC13" s="42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2"/>
      <c r="AR13" s="42"/>
      <c r="AS13" s="42"/>
      <c r="AT13" s="42"/>
      <c r="AU13" s="42"/>
      <c r="AV13" s="42"/>
      <c r="AW13" s="42"/>
      <c r="AX13" s="42"/>
      <c r="AY13" s="43"/>
    </row>
    <row r="14" spans="1:51" x14ac:dyDescent="0.25">
      <c r="A14" s="45">
        <v>2</v>
      </c>
      <c r="B14" s="42" t="s">
        <v>12</v>
      </c>
      <c r="C14" s="42" t="s">
        <v>11</v>
      </c>
      <c r="D14" s="42" t="s">
        <v>10</v>
      </c>
      <c r="E14" s="42" t="s">
        <v>6</v>
      </c>
      <c r="F14" s="42" t="s">
        <v>9</v>
      </c>
      <c r="G14" s="44">
        <v>2444562</v>
      </c>
      <c r="H14" s="41">
        <v>0</v>
      </c>
      <c r="I14" s="41">
        <v>0</v>
      </c>
      <c r="J14" s="42" t="s">
        <v>6</v>
      </c>
      <c r="K14" s="42">
        <v>2</v>
      </c>
      <c r="L14" s="44">
        <v>387757.8</v>
      </c>
      <c r="M14" s="44">
        <v>0</v>
      </c>
      <c r="N14" s="44">
        <v>0</v>
      </c>
      <c r="O14" s="44">
        <v>0</v>
      </c>
      <c r="P14" s="41">
        <v>0</v>
      </c>
      <c r="Q14" s="42"/>
      <c r="R14" s="42"/>
      <c r="S14" s="42" t="s">
        <v>6</v>
      </c>
      <c r="T14" s="42"/>
      <c r="U14" s="42"/>
      <c r="V14" s="44">
        <v>0</v>
      </c>
      <c r="W14" s="42">
        <v>1</v>
      </c>
      <c r="X14" s="42" t="s">
        <v>8</v>
      </c>
      <c r="Y14" s="44">
        <v>0</v>
      </c>
      <c r="Z14" s="42">
        <v>1</v>
      </c>
      <c r="AA14" s="44">
        <v>0</v>
      </c>
      <c r="AB14" s="42" t="s">
        <v>7</v>
      </c>
      <c r="AC14" s="42" t="s">
        <v>6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2" t="s">
        <v>5</v>
      </c>
      <c r="AR14" s="42" t="s">
        <v>4</v>
      </c>
      <c r="AS14" s="42">
        <v>5010306</v>
      </c>
      <c r="AT14" s="42" t="s">
        <v>3</v>
      </c>
      <c r="AU14" s="42">
        <v>104002</v>
      </c>
      <c r="AV14" s="42" t="s">
        <v>2</v>
      </c>
      <c r="AW14" s="42" t="s">
        <v>87</v>
      </c>
      <c r="AX14" s="42" t="s">
        <v>0</v>
      </c>
      <c r="AY14" s="43" t="s">
        <v>84</v>
      </c>
    </row>
    <row r="15" spans="1:51" x14ac:dyDescent="0.25">
      <c r="A15" s="45"/>
      <c r="B15" s="42"/>
      <c r="C15" s="42"/>
      <c r="D15" s="42"/>
      <c r="E15" s="42"/>
      <c r="F15" s="42"/>
      <c r="G15" s="44"/>
      <c r="H15" s="41"/>
      <c r="I15" s="41"/>
      <c r="J15" s="42"/>
      <c r="K15" s="42"/>
      <c r="L15" s="44"/>
      <c r="M15" s="44"/>
      <c r="N15" s="44"/>
      <c r="O15" s="44"/>
      <c r="P15" s="41"/>
      <c r="Q15" s="42"/>
      <c r="R15" s="42"/>
      <c r="S15" s="42"/>
      <c r="T15" s="42"/>
      <c r="U15" s="42"/>
      <c r="V15" s="44"/>
      <c r="W15" s="42"/>
      <c r="X15" s="42"/>
      <c r="Y15" s="44"/>
      <c r="Z15" s="42"/>
      <c r="AA15" s="44"/>
      <c r="AB15" s="42"/>
      <c r="AC15" s="42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2"/>
      <c r="AR15" s="42"/>
      <c r="AS15" s="42"/>
      <c r="AT15" s="42"/>
      <c r="AU15" s="42"/>
      <c r="AV15" s="42"/>
      <c r="AW15" s="42"/>
      <c r="AX15" s="42"/>
      <c r="AY15" s="43"/>
    </row>
    <row r="16" spans="1:51" x14ac:dyDescent="0.25">
      <c r="A16" s="45"/>
      <c r="B16" s="42"/>
      <c r="C16" s="42"/>
      <c r="D16" s="42"/>
      <c r="E16" s="42"/>
      <c r="F16" s="42"/>
      <c r="G16" s="44"/>
      <c r="H16" s="41"/>
      <c r="I16" s="41"/>
      <c r="J16" s="42"/>
      <c r="K16" s="42"/>
      <c r="L16" s="44"/>
      <c r="M16" s="44"/>
      <c r="N16" s="44"/>
      <c r="O16" s="44"/>
      <c r="P16" s="41"/>
      <c r="Q16" s="42"/>
      <c r="R16" s="42"/>
      <c r="S16" s="42"/>
      <c r="T16" s="42"/>
      <c r="U16" s="42"/>
      <c r="V16" s="44"/>
      <c r="W16" s="42"/>
      <c r="X16" s="42"/>
      <c r="Y16" s="44"/>
      <c r="Z16" s="42"/>
      <c r="AA16" s="44"/>
      <c r="AB16" s="42"/>
      <c r="AC16" s="42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42"/>
      <c r="AS16" s="42"/>
      <c r="AT16" s="42"/>
      <c r="AU16" s="42"/>
      <c r="AV16" s="42"/>
      <c r="AW16" s="42"/>
      <c r="AX16" s="42"/>
      <c r="AY16" s="43"/>
    </row>
    <row r="17" spans="1:51" x14ac:dyDescent="0.25">
      <c r="A17" s="45"/>
      <c r="B17" s="42"/>
      <c r="C17" s="42"/>
      <c r="D17" s="42"/>
      <c r="E17" s="42"/>
      <c r="F17" s="42"/>
      <c r="G17" s="44"/>
      <c r="H17" s="41"/>
      <c r="I17" s="41"/>
      <c r="J17" s="42"/>
      <c r="K17" s="42"/>
      <c r="L17" s="44"/>
      <c r="M17" s="44"/>
      <c r="N17" s="44"/>
      <c r="O17" s="44"/>
      <c r="P17" s="41"/>
      <c r="Q17" s="42"/>
      <c r="R17" s="42"/>
      <c r="S17" s="42"/>
      <c r="T17" s="42"/>
      <c r="U17" s="42"/>
      <c r="V17" s="44"/>
      <c r="W17" s="42"/>
      <c r="X17" s="42"/>
      <c r="Y17" s="44"/>
      <c r="Z17" s="42"/>
      <c r="AA17" s="44"/>
      <c r="AB17" s="42"/>
      <c r="AC17" s="42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2"/>
      <c r="AR17" s="42"/>
      <c r="AS17" s="42"/>
      <c r="AT17" s="42"/>
      <c r="AU17" s="42"/>
      <c r="AV17" s="42"/>
      <c r="AW17" s="42"/>
      <c r="AX17" s="42"/>
      <c r="AY17" s="43"/>
    </row>
    <row r="18" spans="1:51" x14ac:dyDescent="0.25">
      <c r="A18" s="45"/>
      <c r="B18" s="42"/>
      <c r="C18" s="42"/>
      <c r="D18" s="42"/>
      <c r="E18" s="42"/>
      <c r="F18" s="42"/>
      <c r="G18" s="44"/>
      <c r="H18" s="41"/>
      <c r="I18" s="41"/>
      <c r="J18" s="42"/>
      <c r="K18" s="42"/>
      <c r="L18" s="44"/>
      <c r="M18" s="44"/>
      <c r="N18" s="44"/>
      <c r="O18" s="44"/>
      <c r="P18" s="41"/>
      <c r="Q18" s="42"/>
      <c r="R18" s="42"/>
      <c r="S18" s="42"/>
      <c r="T18" s="42"/>
      <c r="U18" s="42"/>
      <c r="V18" s="44"/>
      <c r="W18" s="42"/>
      <c r="X18" s="42"/>
      <c r="Y18" s="44"/>
      <c r="Z18" s="42"/>
      <c r="AA18" s="44"/>
      <c r="AB18" s="42"/>
      <c r="AC18" s="42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2"/>
      <c r="AR18" s="42"/>
      <c r="AS18" s="42"/>
      <c r="AT18" s="42"/>
      <c r="AU18" s="42"/>
      <c r="AV18" s="42"/>
      <c r="AW18" s="42"/>
      <c r="AX18" s="42"/>
      <c r="AY18" s="43"/>
    </row>
    <row r="19" spans="1:51" ht="70.5" customHeight="1" x14ac:dyDescent="0.25">
      <c r="A19" s="13">
        <v>3</v>
      </c>
      <c r="B19" s="11" t="s">
        <v>97</v>
      </c>
      <c r="C19" s="11"/>
      <c r="D19" s="11" t="s">
        <v>98</v>
      </c>
      <c r="E19" s="11" t="s">
        <v>99</v>
      </c>
      <c r="F19" s="11" t="s">
        <v>9</v>
      </c>
      <c r="G19" s="14"/>
      <c r="H19" s="15"/>
      <c r="I19" s="15"/>
      <c r="J19" s="11" t="s">
        <v>99</v>
      </c>
      <c r="K19" s="11">
        <v>3</v>
      </c>
      <c r="L19" s="14"/>
      <c r="M19" s="14"/>
      <c r="N19" s="14"/>
      <c r="O19" s="11">
        <v>3</v>
      </c>
      <c r="P19" s="15"/>
      <c r="Q19" s="11"/>
      <c r="R19" s="11"/>
      <c r="S19" s="11"/>
      <c r="T19" s="11"/>
      <c r="U19" s="11"/>
      <c r="V19" s="14"/>
      <c r="W19" s="11"/>
      <c r="X19" s="11" t="s">
        <v>8</v>
      </c>
      <c r="Y19" s="14"/>
      <c r="Z19" s="11"/>
      <c r="AA19" s="14"/>
      <c r="AB19" s="11" t="s">
        <v>90</v>
      </c>
      <c r="AC19" s="11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 t="s">
        <v>91</v>
      </c>
      <c r="AQ19" s="11" t="s">
        <v>85</v>
      </c>
      <c r="AR19" s="11"/>
      <c r="AS19" s="11"/>
      <c r="AT19" s="11"/>
      <c r="AU19" s="11">
        <v>104002</v>
      </c>
      <c r="AV19" s="11" t="s">
        <v>2</v>
      </c>
      <c r="AW19" s="11" t="s">
        <v>86</v>
      </c>
      <c r="AX19" s="11"/>
      <c r="AY19" s="12" t="s">
        <v>84</v>
      </c>
    </row>
    <row r="20" spans="1:51" ht="65.25" customHeight="1" x14ac:dyDescent="0.25">
      <c r="A20" s="13">
        <v>4</v>
      </c>
      <c r="B20" s="11" t="s">
        <v>97</v>
      </c>
      <c r="C20" s="16"/>
      <c r="D20" s="11" t="s">
        <v>98</v>
      </c>
      <c r="E20" s="11" t="s">
        <v>100</v>
      </c>
      <c r="F20" s="11" t="s">
        <v>9</v>
      </c>
      <c r="G20" s="14"/>
      <c r="H20" s="15"/>
      <c r="I20" s="15"/>
      <c r="J20" s="11" t="s">
        <v>100</v>
      </c>
      <c r="K20" s="11">
        <v>3</v>
      </c>
      <c r="L20" s="14"/>
      <c r="M20" s="14"/>
      <c r="N20" s="14"/>
      <c r="O20" s="11">
        <v>3</v>
      </c>
      <c r="P20" s="15"/>
      <c r="Q20" s="11"/>
      <c r="R20" s="11"/>
      <c r="S20" s="11"/>
      <c r="T20" s="11"/>
      <c r="U20" s="11"/>
      <c r="V20" s="14"/>
      <c r="W20" s="11"/>
      <c r="X20" s="11" t="s">
        <v>8</v>
      </c>
      <c r="Y20" s="14"/>
      <c r="Z20" s="11"/>
      <c r="AA20" s="14"/>
      <c r="AB20" s="11" t="s">
        <v>94</v>
      </c>
      <c r="AC20" s="11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 t="s">
        <v>91</v>
      </c>
      <c r="AQ20" s="11" t="s">
        <v>85</v>
      </c>
      <c r="AR20" s="11"/>
      <c r="AS20" s="11"/>
      <c r="AT20" s="11"/>
      <c r="AU20" s="11">
        <v>104002</v>
      </c>
      <c r="AV20" s="11" t="s">
        <v>2</v>
      </c>
      <c r="AW20" s="11" t="s">
        <v>86</v>
      </c>
      <c r="AX20" s="11"/>
      <c r="AY20" s="12" t="s">
        <v>84</v>
      </c>
    </row>
    <row r="21" spans="1:51" ht="60.75" customHeight="1" x14ac:dyDescent="0.25">
      <c r="A21" s="13">
        <v>5</v>
      </c>
      <c r="B21" s="11" t="s">
        <v>97</v>
      </c>
      <c r="C21" s="16"/>
      <c r="D21" s="11" t="s">
        <v>98</v>
      </c>
      <c r="E21" s="11" t="s">
        <v>101</v>
      </c>
      <c r="F21" s="11" t="s">
        <v>9</v>
      </c>
      <c r="G21" s="14"/>
      <c r="H21" s="15"/>
      <c r="I21" s="15"/>
      <c r="J21" s="11" t="s">
        <v>101</v>
      </c>
      <c r="K21" s="11">
        <v>5</v>
      </c>
      <c r="L21" s="14"/>
      <c r="M21" s="14"/>
      <c r="N21" s="14"/>
      <c r="O21" s="11">
        <v>5</v>
      </c>
      <c r="P21" s="15"/>
      <c r="Q21" s="11"/>
      <c r="R21" s="11" t="s">
        <v>112</v>
      </c>
      <c r="S21" s="11"/>
      <c r="T21" s="11"/>
      <c r="U21" s="11"/>
      <c r="V21" s="14"/>
      <c r="W21" s="11"/>
      <c r="X21" s="11" t="s">
        <v>8</v>
      </c>
      <c r="Y21" s="14"/>
      <c r="Z21" s="11"/>
      <c r="AA21" s="14"/>
      <c r="AB21" s="11" t="s">
        <v>94</v>
      </c>
      <c r="AC21" s="11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 t="s">
        <v>91</v>
      </c>
      <c r="AQ21" s="11" t="s">
        <v>85</v>
      </c>
      <c r="AR21" s="11"/>
      <c r="AS21" s="11"/>
      <c r="AT21" s="11"/>
      <c r="AU21" s="11">
        <v>104002</v>
      </c>
      <c r="AV21" s="11" t="s">
        <v>2</v>
      </c>
      <c r="AW21" s="11" t="s">
        <v>86</v>
      </c>
      <c r="AX21" s="11"/>
      <c r="AY21" s="12" t="s">
        <v>84</v>
      </c>
    </row>
    <row r="22" spans="1:51" ht="56.25" customHeight="1" x14ac:dyDescent="0.25">
      <c r="A22" s="13">
        <v>6</v>
      </c>
      <c r="B22" s="11" t="s">
        <v>97</v>
      </c>
      <c r="C22" s="16"/>
      <c r="D22" s="11" t="s">
        <v>98</v>
      </c>
      <c r="E22" s="11" t="s">
        <v>102</v>
      </c>
      <c r="F22" s="11" t="s">
        <v>9</v>
      </c>
      <c r="G22" s="16"/>
      <c r="H22" s="16"/>
      <c r="I22" s="16"/>
      <c r="J22" s="11" t="s">
        <v>102</v>
      </c>
      <c r="K22" s="11">
        <v>2</v>
      </c>
      <c r="L22" s="16"/>
      <c r="M22" s="16"/>
      <c r="N22" s="16"/>
      <c r="O22" s="11">
        <v>2</v>
      </c>
      <c r="P22" s="16"/>
      <c r="Q22" s="16"/>
      <c r="R22" s="11" t="s">
        <v>112</v>
      </c>
      <c r="S22" s="16"/>
      <c r="T22" s="16"/>
      <c r="U22" s="16"/>
      <c r="V22" s="16"/>
      <c r="W22" s="16"/>
      <c r="X22" s="11" t="s">
        <v>8</v>
      </c>
      <c r="Y22" s="16"/>
      <c r="Z22" s="16"/>
      <c r="AA22" s="16"/>
      <c r="AB22" s="11" t="s">
        <v>113</v>
      </c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21"/>
    </row>
    <row r="23" spans="1:51" ht="45.75" customHeight="1" x14ac:dyDescent="0.25">
      <c r="A23" s="13">
        <v>7</v>
      </c>
      <c r="B23" s="11" t="s">
        <v>97</v>
      </c>
      <c r="C23" s="16"/>
      <c r="D23" s="11" t="s">
        <v>98</v>
      </c>
      <c r="E23" s="11" t="s">
        <v>103</v>
      </c>
      <c r="F23" s="11" t="s">
        <v>9</v>
      </c>
      <c r="G23" s="16"/>
      <c r="H23" s="16"/>
      <c r="I23" s="16"/>
      <c r="J23" s="11" t="s">
        <v>103</v>
      </c>
      <c r="K23" s="11">
        <v>1</v>
      </c>
      <c r="L23" s="16"/>
      <c r="M23" s="16"/>
      <c r="N23" s="16"/>
      <c r="O23" s="11">
        <v>1</v>
      </c>
      <c r="P23" s="16"/>
      <c r="Q23" s="16"/>
      <c r="R23" s="11" t="s">
        <v>112</v>
      </c>
      <c r="S23" s="16"/>
      <c r="T23" s="16"/>
      <c r="U23" s="16"/>
      <c r="V23" s="16"/>
      <c r="W23" s="16"/>
      <c r="X23" s="11" t="s">
        <v>8</v>
      </c>
      <c r="Y23" s="16"/>
      <c r="Z23" s="16"/>
      <c r="AA23" s="16"/>
      <c r="AB23" s="11" t="s">
        <v>113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21"/>
    </row>
    <row r="24" spans="1:51" ht="58.5" customHeight="1" x14ac:dyDescent="0.25">
      <c r="A24" s="13">
        <v>8</v>
      </c>
      <c r="B24" s="11" t="s">
        <v>97</v>
      </c>
      <c r="C24" s="16"/>
      <c r="D24" s="11" t="s">
        <v>98</v>
      </c>
      <c r="E24" s="11" t="s">
        <v>104</v>
      </c>
      <c r="F24" s="11" t="s">
        <v>9</v>
      </c>
      <c r="G24" s="16"/>
      <c r="H24" s="16"/>
      <c r="I24" s="16"/>
      <c r="J24" s="11" t="s">
        <v>104</v>
      </c>
      <c r="K24" s="11">
        <v>2</v>
      </c>
      <c r="L24" s="16"/>
      <c r="M24" s="16"/>
      <c r="N24" s="16"/>
      <c r="O24" s="11">
        <v>2</v>
      </c>
      <c r="P24" s="16"/>
      <c r="Q24" s="16"/>
      <c r="R24" s="11" t="s">
        <v>112</v>
      </c>
      <c r="S24" s="16"/>
      <c r="T24" s="16"/>
      <c r="U24" s="16"/>
      <c r="V24" s="16"/>
      <c r="W24" s="16"/>
      <c r="X24" s="11" t="s">
        <v>8</v>
      </c>
      <c r="Y24" s="16"/>
      <c r="Z24" s="16"/>
      <c r="AA24" s="16"/>
      <c r="AB24" s="11" t="s">
        <v>113</v>
      </c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21"/>
    </row>
    <row r="25" spans="1:51" ht="44.25" customHeight="1" x14ac:dyDescent="0.25">
      <c r="A25" s="13">
        <v>9</v>
      </c>
      <c r="B25" s="11" t="s">
        <v>97</v>
      </c>
      <c r="C25" s="16"/>
      <c r="D25" s="11" t="s">
        <v>98</v>
      </c>
      <c r="E25" s="11" t="s">
        <v>105</v>
      </c>
      <c r="F25" s="11" t="s">
        <v>9</v>
      </c>
      <c r="G25" s="16"/>
      <c r="H25" s="16"/>
      <c r="I25" s="16"/>
      <c r="J25" s="11" t="s">
        <v>105</v>
      </c>
      <c r="K25" s="11">
        <v>2</v>
      </c>
      <c r="L25" s="16"/>
      <c r="M25" s="16"/>
      <c r="N25" s="16"/>
      <c r="O25" s="11">
        <v>2</v>
      </c>
      <c r="P25" s="16"/>
      <c r="Q25" s="16"/>
      <c r="R25" s="11" t="s">
        <v>112</v>
      </c>
      <c r="S25" s="16"/>
      <c r="T25" s="16"/>
      <c r="U25" s="16"/>
      <c r="V25" s="16"/>
      <c r="W25" s="16"/>
      <c r="X25" s="11" t="s">
        <v>8</v>
      </c>
      <c r="Y25" s="16"/>
      <c r="Z25" s="16"/>
      <c r="AA25" s="16"/>
      <c r="AB25" s="11" t="s">
        <v>113</v>
      </c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21"/>
    </row>
    <row r="26" spans="1:51" ht="45.75" customHeight="1" x14ac:dyDescent="0.25">
      <c r="A26" s="13">
        <v>10</v>
      </c>
      <c r="B26" s="11" t="s">
        <v>97</v>
      </c>
      <c r="C26" s="16"/>
      <c r="D26" s="11" t="s">
        <v>98</v>
      </c>
      <c r="E26" s="11" t="s">
        <v>106</v>
      </c>
      <c r="F26" s="11" t="s">
        <v>9</v>
      </c>
      <c r="G26" s="16"/>
      <c r="H26" s="16"/>
      <c r="I26" s="16"/>
      <c r="J26" s="11" t="s">
        <v>106</v>
      </c>
      <c r="K26" s="11">
        <v>10</v>
      </c>
      <c r="L26" s="16"/>
      <c r="M26" s="16"/>
      <c r="N26" s="16"/>
      <c r="O26" s="11">
        <v>10</v>
      </c>
      <c r="P26" s="16"/>
      <c r="Q26" s="16"/>
      <c r="R26" s="11" t="s">
        <v>112</v>
      </c>
      <c r="S26" s="16"/>
      <c r="T26" s="16"/>
      <c r="U26" s="16"/>
      <c r="V26" s="16"/>
      <c r="W26" s="16"/>
      <c r="X26" s="11" t="s">
        <v>8</v>
      </c>
      <c r="Y26" s="16"/>
      <c r="Z26" s="16"/>
      <c r="AA26" s="16"/>
      <c r="AB26" s="11" t="s">
        <v>113</v>
      </c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21"/>
    </row>
    <row r="27" spans="1:51" ht="58.5" customHeight="1" x14ac:dyDescent="0.25">
      <c r="A27" s="13">
        <v>11</v>
      </c>
      <c r="B27" s="11" t="s">
        <v>97</v>
      </c>
      <c r="C27" s="16"/>
      <c r="D27" s="11" t="s">
        <v>98</v>
      </c>
      <c r="E27" s="11" t="s">
        <v>107</v>
      </c>
      <c r="F27" s="11" t="s">
        <v>9</v>
      </c>
      <c r="G27" s="16"/>
      <c r="H27" s="16"/>
      <c r="I27" s="16"/>
      <c r="J27" s="11" t="s">
        <v>107</v>
      </c>
      <c r="K27" s="11">
        <v>10</v>
      </c>
      <c r="L27" s="16"/>
      <c r="M27" s="16"/>
      <c r="N27" s="16"/>
      <c r="O27" s="11">
        <v>10</v>
      </c>
      <c r="P27" s="16"/>
      <c r="Q27" s="16"/>
      <c r="R27" s="11" t="s">
        <v>112</v>
      </c>
      <c r="S27" s="16"/>
      <c r="T27" s="16"/>
      <c r="U27" s="16"/>
      <c r="V27" s="16"/>
      <c r="W27" s="16"/>
      <c r="X27" s="11" t="s">
        <v>8</v>
      </c>
      <c r="Y27" s="16"/>
      <c r="Z27" s="16"/>
      <c r="AA27" s="16"/>
      <c r="AB27" s="11" t="s">
        <v>113</v>
      </c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21"/>
    </row>
    <row r="28" spans="1:51" ht="43.5" customHeight="1" x14ac:dyDescent="0.25">
      <c r="A28" s="13">
        <v>12</v>
      </c>
      <c r="B28" s="11" t="s">
        <v>97</v>
      </c>
      <c r="C28" s="16"/>
      <c r="D28" s="11" t="s">
        <v>98</v>
      </c>
      <c r="E28" s="11" t="s">
        <v>108</v>
      </c>
      <c r="F28" s="11" t="s">
        <v>9</v>
      </c>
      <c r="G28" s="16"/>
      <c r="H28" s="16"/>
      <c r="I28" s="16"/>
      <c r="J28" s="11" t="s">
        <v>108</v>
      </c>
      <c r="K28" s="11">
        <v>1000</v>
      </c>
      <c r="L28" s="16"/>
      <c r="M28" s="16"/>
      <c r="N28" s="16"/>
      <c r="O28" s="11">
        <v>1000</v>
      </c>
      <c r="P28" s="16"/>
      <c r="Q28" s="16"/>
      <c r="R28" s="11" t="s">
        <v>112</v>
      </c>
      <c r="S28" s="16"/>
      <c r="T28" s="16"/>
      <c r="U28" s="16"/>
      <c r="V28" s="16"/>
      <c r="W28" s="16"/>
      <c r="X28" s="11" t="s">
        <v>8</v>
      </c>
      <c r="Y28" s="16"/>
      <c r="Z28" s="16"/>
      <c r="AA28" s="16"/>
      <c r="AB28" s="11" t="s">
        <v>113</v>
      </c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21"/>
    </row>
    <row r="29" spans="1:51" ht="44.25" customHeight="1" x14ac:dyDescent="0.25">
      <c r="A29" s="13">
        <v>13</v>
      </c>
      <c r="B29" s="11" t="s">
        <v>97</v>
      </c>
      <c r="C29" s="16"/>
      <c r="D29" s="11" t="s">
        <v>98</v>
      </c>
      <c r="E29" s="11" t="s">
        <v>109</v>
      </c>
      <c r="F29" s="11" t="s">
        <v>9</v>
      </c>
      <c r="G29" s="16"/>
      <c r="H29" s="16"/>
      <c r="I29" s="16"/>
      <c r="J29" s="11" t="s">
        <v>109</v>
      </c>
      <c r="K29" s="11">
        <v>500</v>
      </c>
      <c r="L29" s="16"/>
      <c r="M29" s="16"/>
      <c r="N29" s="16"/>
      <c r="O29" s="11">
        <v>500</v>
      </c>
      <c r="P29" s="16"/>
      <c r="Q29" s="16"/>
      <c r="R29" s="11" t="s">
        <v>112</v>
      </c>
      <c r="S29" s="16"/>
      <c r="T29" s="16"/>
      <c r="U29" s="16"/>
      <c r="V29" s="16"/>
      <c r="W29" s="16"/>
      <c r="X29" s="11" t="s">
        <v>8</v>
      </c>
      <c r="Y29" s="16"/>
      <c r="Z29" s="16"/>
      <c r="AA29" s="16"/>
      <c r="AB29" s="11" t="s">
        <v>113</v>
      </c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21"/>
    </row>
    <row r="30" spans="1:51" ht="50.25" customHeight="1" x14ac:dyDescent="0.25">
      <c r="A30" s="13">
        <v>14</v>
      </c>
      <c r="B30" s="11" t="s">
        <v>97</v>
      </c>
      <c r="C30" s="16"/>
      <c r="D30" s="11" t="s">
        <v>98</v>
      </c>
      <c r="E30" s="11" t="s">
        <v>110</v>
      </c>
      <c r="F30" s="11" t="s">
        <v>9</v>
      </c>
      <c r="G30" s="16"/>
      <c r="H30" s="16"/>
      <c r="I30" s="16"/>
      <c r="J30" s="11" t="s">
        <v>110</v>
      </c>
      <c r="K30" s="11">
        <v>500</v>
      </c>
      <c r="L30" s="16"/>
      <c r="M30" s="16"/>
      <c r="N30" s="16"/>
      <c r="O30" s="11">
        <v>500</v>
      </c>
      <c r="P30" s="16"/>
      <c r="Q30" s="16"/>
      <c r="R30" s="11" t="s">
        <v>112</v>
      </c>
      <c r="S30" s="16"/>
      <c r="T30" s="16"/>
      <c r="U30" s="16"/>
      <c r="V30" s="16"/>
      <c r="W30" s="16"/>
      <c r="X30" s="11" t="s">
        <v>8</v>
      </c>
      <c r="Y30" s="16"/>
      <c r="Z30" s="16"/>
      <c r="AA30" s="16"/>
      <c r="AB30" s="11" t="s">
        <v>113</v>
      </c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21"/>
    </row>
    <row r="31" spans="1:51" ht="57.75" customHeight="1" x14ac:dyDescent="0.25">
      <c r="A31" s="13">
        <v>15</v>
      </c>
      <c r="B31" s="11" t="s">
        <v>97</v>
      </c>
      <c r="C31" s="16"/>
      <c r="D31" s="11" t="s">
        <v>98</v>
      </c>
      <c r="E31" s="11" t="s">
        <v>111</v>
      </c>
      <c r="F31" s="11" t="s">
        <v>9</v>
      </c>
      <c r="G31" s="16"/>
      <c r="H31" s="16"/>
      <c r="I31" s="16"/>
      <c r="J31" s="11" t="s">
        <v>111</v>
      </c>
      <c r="K31" s="11">
        <v>10</v>
      </c>
      <c r="L31" s="16"/>
      <c r="M31" s="16"/>
      <c r="N31" s="16"/>
      <c r="O31" s="11">
        <v>10</v>
      </c>
      <c r="P31" s="16"/>
      <c r="Q31" s="16"/>
      <c r="R31" s="11" t="s">
        <v>112</v>
      </c>
      <c r="S31" s="16"/>
      <c r="T31" s="16"/>
      <c r="U31" s="16"/>
      <c r="V31" s="16"/>
      <c r="W31" s="16"/>
      <c r="X31" s="11" t="s">
        <v>8</v>
      </c>
      <c r="Y31" s="16"/>
      <c r="Z31" s="16"/>
      <c r="AA31" s="16"/>
      <c r="AB31" s="11" t="s">
        <v>113</v>
      </c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21"/>
    </row>
    <row r="32" spans="1:51" ht="49.5" customHeight="1" x14ac:dyDescent="0.25">
      <c r="A32" s="13">
        <v>16</v>
      </c>
      <c r="B32" s="11" t="s">
        <v>97</v>
      </c>
      <c r="C32" s="16"/>
      <c r="D32" s="11" t="s">
        <v>98</v>
      </c>
      <c r="E32" s="11" t="s">
        <v>114</v>
      </c>
      <c r="F32" s="11" t="s">
        <v>9</v>
      </c>
      <c r="G32" s="16"/>
      <c r="H32" s="16"/>
      <c r="I32" s="16"/>
      <c r="J32" s="11" t="s">
        <v>114</v>
      </c>
      <c r="K32" s="11">
        <v>2</v>
      </c>
      <c r="L32" s="16"/>
      <c r="M32" s="16"/>
      <c r="N32" s="16"/>
      <c r="O32" s="11">
        <v>2</v>
      </c>
      <c r="P32" s="16"/>
      <c r="Q32" s="16"/>
      <c r="R32" s="11" t="s">
        <v>114</v>
      </c>
      <c r="S32" s="16"/>
      <c r="T32" s="16"/>
      <c r="U32" s="16"/>
      <c r="V32" s="16"/>
      <c r="W32" s="16"/>
      <c r="X32" s="11" t="s">
        <v>8</v>
      </c>
      <c r="Y32" s="16"/>
      <c r="Z32" s="16"/>
      <c r="AA32" s="16"/>
      <c r="AB32" s="11" t="s">
        <v>113</v>
      </c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21"/>
    </row>
    <row r="33" spans="1:51" ht="48" customHeight="1" x14ac:dyDescent="0.25">
      <c r="A33" s="13">
        <v>17</v>
      </c>
      <c r="B33" s="11" t="s">
        <v>97</v>
      </c>
      <c r="C33" s="16"/>
      <c r="D33" s="11" t="s">
        <v>98</v>
      </c>
      <c r="E33" s="11" t="s">
        <v>115</v>
      </c>
      <c r="F33" s="11" t="s">
        <v>9</v>
      </c>
      <c r="G33" s="16"/>
      <c r="H33" s="16"/>
      <c r="I33" s="16"/>
      <c r="J33" s="11" t="s">
        <v>115</v>
      </c>
      <c r="K33" s="11">
        <v>5</v>
      </c>
      <c r="L33" s="16"/>
      <c r="M33" s="16"/>
      <c r="N33" s="16"/>
      <c r="O33" s="11">
        <v>5</v>
      </c>
      <c r="P33" s="16"/>
      <c r="Q33" s="16"/>
      <c r="R33" s="11" t="s">
        <v>115</v>
      </c>
      <c r="S33" s="16"/>
      <c r="T33" s="16"/>
      <c r="U33" s="16"/>
      <c r="V33" s="16"/>
      <c r="W33" s="16"/>
      <c r="X33" s="11" t="s">
        <v>8</v>
      </c>
      <c r="Y33" s="16"/>
      <c r="Z33" s="16"/>
      <c r="AA33" s="16"/>
      <c r="AB33" s="11" t="s">
        <v>113</v>
      </c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21"/>
    </row>
    <row r="34" spans="1:51" ht="56.25" customHeight="1" x14ac:dyDescent="0.25">
      <c r="A34" s="13">
        <v>18</v>
      </c>
      <c r="B34" s="11" t="s">
        <v>97</v>
      </c>
      <c r="C34" s="16"/>
      <c r="D34" s="11" t="s">
        <v>98</v>
      </c>
      <c r="E34" s="11" t="s">
        <v>116</v>
      </c>
      <c r="F34" s="11" t="s">
        <v>9</v>
      </c>
      <c r="G34" s="16"/>
      <c r="H34" s="16"/>
      <c r="I34" s="16"/>
      <c r="J34" s="11" t="s">
        <v>116</v>
      </c>
      <c r="K34" s="11">
        <v>5</v>
      </c>
      <c r="L34" s="16"/>
      <c r="M34" s="16"/>
      <c r="N34" s="16"/>
      <c r="O34" s="11">
        <v>5</v>
      </c>
      <c r="P34" s="16"/>
      <c r="Q34" s="16"/>
      <c r="R34" s="11" t="s">
        <v>116</v>
      </c>
      <c r="S34" s="16"/>
      <c r="T34" s="16"/>
      <c r="U34" s="16"/>
      <c r="V34" s="16"/>
      <c r="W34" s="16"/>
      <c r="X34" s="11" t="s">
        <v>8</v>
      </c>
      <c r="Y34" s="16"/>
      <c r="Z34" s="16"/>
      <c r="AA34" s="16"/>
      <c r="AB34" s="11" t="s">
        <v>113</v>
      </c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21"/>
    </row>
    <row r="35" spans="1:51" ht="54" customHeight="1" x14ac:dyDescent="0.25">
      <c r="A35" s="13">
        <v>19</v>
      </c>
      <c r="B35" s="11" t="s">
        <v>97</v>
      </c>
      <c r="C35" s="16"/>
      <c r="D35" s="11" t="s">
        <v>98</v>
      </c>
      <c r="E35" s="11" t="s">
        <v>117</v>
      </c>
      <c r="F35" s="11" t="s">
        <v>9</v>
      </c>
      <c r="G35" s="16"/>
      <c r="H35" s="16"/>
      <c r="I35" s="16"/>
      <c r="J35" s="11" t="s">
        <v>117</v>
      </c>
      <c r="K35" s="11">
        <v>50</v>
      </c>
      <c r="L35" s="16"/>
      <c r="M35" s="16"/>
      <c r="N35" s="16"/>
      <c r="O35" s="11">
        <v>50</v>
      </c>
      <c r="P35" s="16"/>
      <c r="Q35" s="16"/>
      <c r="R35" s="11" t="s">
        <v>117</v>
      </c>
      <c r="S35" s="16"/>
      <c r="T35" s="16"/>
      <c r="U35" s="16"/>
      <c r="V35" s="16"/>
      <c r="W35" s="16"/>
      <c r="X35" s="11" t="s">
        <v>8</v>
      </c>
      <c r="Y35" s="16"/>
      <c r="Z35" s="16"/>
      <c r="AA35" s="16"/>
      <c r="AB35" s="11" t="s">
        <v>113</v>
      </c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21"/>
    </row>
    <row r="36" spans="1:51" s="18" customFormat="1" ht="42.75" customHeight="1" x14ac:dyDescent="0.25">
      <c r="A36" s="13">
        <v>20</v>
      </c>
      <c r="B36" s="29">
        <v>1660640</v>
      </c>
      <c r="C36" s="30" t="s">
        <v>126</v>
      </c>
      <c r="D36" s="11" t="s">
        <v>127</v>
      </c>
      <c r="E36" s="31" t="s">
        <v>128</v>
      </c>
      <c r="F36" s="11" t="s">
        <v>9</v>
      </c>
      <c r="G36" s="32">
        <f>38784000*4.264</f>
        <v>165374976</v>
      </c>
      <c r="H36" s="32">
        <f>39174000*4.264</f>
        <v>167037936</v>
      </c>
      <c r="I36" s="31"/>
      <c r="J36" s="31" t="s">
        <v>128</v>
      </c>
      <c r="K36" s="31">
        <v>1</v>
      </c>
      <c r="L36" s="32">
        <f>38784000*4.264</f>
        <v>165374976</v>
      </c>
      <c r="M36" s="32">
        <f>39174000*4.264</f>
        <v>167037936</v>
      </c>
      <c r="N36" s="31"/>
      <c r="O36" s="31">
        <v>1</v>
      </c>
      <c r="P36" s="32">
        <f>38784000*4.264</f>
        <v>165374976</v>
      </c>
      <c r="Q36" s="32">
        <f>39174000*4.264</f>
        <v>167037936</v>
      </c>
      <c r="R36" s="31"/>
      <c r="S36" s="11" t="s">
        <v>137</v>
      </c>
      <c r="T36" s="33"/>
      <c r="U36" s="33"/>
      <c r="V36" s="32">
        <f>39174000*4.264</f>
        <v>167037936</v>
      </c>
      <c r="W36" s="34">
        <v>1</v>
      </c>
      <c r="X36" s="11" t="s">
        <v>8</v>
      </c>
      <c r="Y36" s="17"/>
      <c r="Z36" s="17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22"/>
    </row>
    <row r="37" spans="1:51" s="18" customFormat="1" ht="57.75" customHeight="1" x14ac:dyDescent="0.25">
      <c r="A37" s="13">
        <v>21</v>
      </c>
      <c r="B37" s="29">
        <v>1660640</v>
      </c>
      <c r="C37" s="30" t="s">
        <v>126</v>
      </c>
      <c r="D37" s="11" t="s">
        <v>127</v>
      </c>
      <c r="E37" s="31" t="s">
        <v>129</v>
      </c>
      <c r="F37" s="11" t="s">
        <v>9</v>
      </c>
      <c r="G37" s="32">
        <f>11634000*4.264</f>
        <v>49607376</v>
      </c>
      <c r="H37" s="32">
        <f>11812000*4.264</f>
        <v>50366368</v>
      </c>
      <c r="I37" s="31"/>
      <c r="J37" s="31" t="s">
        <v>129</v>
      </c>
      <c r="K37" s="31">
        <v>2</v>
      </c>
      <c r="L37" s="32">
        <f>11634000*4.264</f>
        <v>49607376</v>
      </c>
      <c r="M37" s="32">
        <f>11812000*4.264</f>
        <v>50366368</v>
      </c>
      <c r="N37" s="31"/>
      <c r="O37" s="31">
        <v>2</v>
      </c>
      <c r="P37" s="32">
        <f>11634000*4.264</f>
        <v>49607376</v>
      </c>
      <c r="Q37" s="32">
        <f>11812000*4.264</f>
        <v>50366368</v>
      </c>
      <c r="R37" s="31"/>
      <c r="S37" s="11" t="s">
        <v>138</v>
      </c>
      <c r="T37" s="33"/>
      <c r="U37" s="33"/>
      <c r="V37" s="32">
        <f>11812000*4.264</f>
        <v>50366368</v>
      </c>
      <c r="W37" s="34">
        <v>2</v>
      </c>
      <c r="X37" s="11" t="s">
        <v>8</v>
      </c>
      <c r="Y37" s="17"/>
      <c r="Z37" s="17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22"/>
    </row>
    <row r="38" spans="1:51" s="18" customFormat="1" ht="58.5" customHeight="1" x14ac:dyDescent="0.25">
      <c r="A38" s="13">
        <v>22</v>
      </c>
      <c r="B38" s="29">
        <v>1660640</v>
      </c>
      <c r="C38" s="30" t="s">
        <v>126</v>
      </c>
      <c r="D38" s="11" t="s">
        <v>127</v>
      </c>
      <c r="E38" s="31" t="s">
        <v>130</v>
      </c>
      <c r="F38" s="11" t="s">
        <v>9</v>
      </c>
      <c r="G38" s="32">
        <f>3006000*4.264</f>
        <v>12817584</v>
      </c>
      <c r="H38" s="32">
        <f>3083000*4.264</f>
        <v>13145912</v>
      </c>
      <c r="I38" s="31"/>
      <c r="J38" s="31" t="s">
        <v>130</v>
      </c>
      <c r="K38" s="31">
        <v>2</v>
      </c>
      <c r="L38" s="32">
        <f>3006000*4.264</f>
        <v>12817584</v>
      </c>
      <c r="M38" s="32">
        <f>3083000*4.264</f>
        <v>13145912</v>
      </c>
      <c r="N38" s="31"/>
      <c r="O38" s="31">
        <v>2</v>
      </c>
      <c r="P38" s="32">
        <f>3006000*4.264</f>
        <v>12817584</v>
      </c>
      <c r="Q38" s="32">
        <f>3083000*4.264</f>
        <v>13145912</v>
      </c>
      <c r="R38" s="31"/>
      <c r="S38" s="11" t="s">
        <v>139</v>
      </c>
      <c r="T38" s="33"/>
      <c r="U38" s="33"/>
      <c r="V38" s="32">
        <f>3083000*4.264</f>
        <v>13145912</v>
      </c>
      <c r="W38" s="34">
        <v>2</v>
      </c>
      <c r="X38" s="11" t="s">
        <v>8</v>
      </c>
      <c r="Y38" s="17"/>
      <c r="Z38" s="17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22"/>
    </row>
    <row r="39" spans="1:51" s="18" customFormat="1" ht="57" customHeight="1" x14ac:dyDescent="0.25">
      <c r="A39" s="13">
        <v>23</v>
      </c>
      <c r="B39" s="29">
        <v>1660640</v>
      </c>
      <c r="C39" s="30" t="s">
        <v>126</v>
      </c>
      <c r="D39" s="11" t="s">
        <v>127</v>
      </c>
      <c r="E39" s="29" t="s">
        <v>131</v>
      </c>
      <c r="F39" s="11" t="s">
        <v>9</v>
      </c>
      <c r="G39" s="32">
        <f>40723000*4.264</f>
        <v>173642872</v>
      </c>
      <c r="H39" s="32">
        <f>41133000*4.264</f>
        <v>175391112</v>
      </c>
      <c r="I39" s="31"/>
      <c r="J39" s="31" t="s">
        <v>131</v>
      </c>
      <c r="K39" s="31">
        <v>1</v>
      </c>
      <c r="L39" s="32">
        <f>40723000*4.264</f>
        <v>173642872</v>
      </c>
      <c r="M39" s="32">
        <f>41133000*4.264</f>
        <v>175391112</v>
      </c>
      <c r="N39" s="31"/>
      <c r="O39" s="31">
        <v>1</v>
      </c>
      <c r="P39" s="32">
        <f>40723000*4.264</f>
        <v>173642872</v>
      </c>
      <c r="Q39" s="32">
        <f>41133000*4.264</f>
        <v>175391112</v>
      </c>
      <c r="R39" s="31"/>
      <c r="S39" s="11" t="s">
        <v>140</v>
      </c>
      <c r="T39" s="33"/>
      <c r="U39" s="33"/>
      <c r="V39" s="32">
        <f>41133000*4.264</f>
        <v>175391112</v>
      </c>
      <c r="W39" s="34">
        <v>1</v>
      </c>
      <c r="X39" s="11" t="s">
        <v>8</v>
      </c>
      <c r="Y39" s="17"/>
      <c r="Z39" s="17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22"/>
    </row>
    <row r="40" spans="1:51" s="18" customFormat="1" ht="58.5" customHeight="1" x14ac:dyDescent="0.25">
      <c r="A40" s="13">
        <v>24</v>
      </c>
      <c r="B40" s="29">
        <v>1660640</v>
      </c>
      <c r="C40" s="30" t="s">
        <v>126</v>
      </c>
      <c r="D40" s="11" t="s">
        <v>127</v>
      </c>
      <c r="E40" s="29" t="s">
        <v>132</v>
      </c>
      <c r="F40" s="11" t="s">
        <v>9</v>
      </c>
      <c r="G40" s="32">
        <f>11635000*4.264</f>
        <v>49611640</v>
      </c>
      <c r="H40" s="32">
        <f>11762000*4.264</f>
        <v>50153168</v>
      </c>
      <c r="I40" s="31"/>
      <c r="J40" s="31" t="s">
        <v>132</v>
      </c>
      <c r="K40" s="31">
        <v>1</v>
      </c>
      <c r="L40" s="32">
        <f>11635000*4.264</f>
        <v>49611640</v>
      </c>
      <c r="M40" s="32">
        <f>11762000*4.264</f>
        <v>50153168</v>
      </c>
      <c r="N40" s="31"/>
      <c r="O40" s="31">
        <v>1</v>
      </c>
      <c r="P40" s="32">
        <f>11635000*4.264</f>
        <v>49611640</v>
      </c>
      <c r="Q40" s="32">
        <f>11762000*4.264</f>
        <v>50153168</v>
      </c>
      <c r="R40" s="31"/>
      <c r="S40" s="11" t="s">
        <v>141</v>
      </c>
      <c r="T40" s="33"/>
      <c r="U40" s="33"/>
      <c r="V40" s="32">
        <f>11762000*4.264</f>
        <v>50153168</v>
      </c>
      <c r="W40" s="34">
        <v>1</v>
      </c>
      <c r="X40" s="11" t="s">
        <v>8</v>
      </c>
      <c r="Y40" s="17"/>
      <c r="Z40" s="17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22"/>
    </row>
    <row r="41" spans="1:51" s="18" customFormat="1" ht="50.25" customHeight="1" x14ac:dyDescent="0.25">
      <c r="A41" s="13">
        <v>25</v>
      </c>
      <c r="B41" s="29">
        <v>1660640</v>
      </c>
      <c r="C41" s="30" t="s">
        <v>126</v>
      </c>
      <c r="D41" s="11" t="s">
        <v>127</v>
      </c>
      <c r="E41" s="29" t="s">
        <v>133</v>
      </c>
      <c r="F41" s="11" t="s">
        <v>9</v>
      </c>
      <c r="G41" s="32">
        <f>8148000*4.264</f>
        <v>34743072</v>
      </c>
      <c r="H41" s="32">
        <f>8226000*4.264</f>
        <v>35075664</v>
      </c>
      <c r="I41" s="31"/>
      <c r="J41" s="31" t="s">
        <v>133</v>
      </c>
      <c r="K41" s="31">
        <v>12</v>
      </c>
      <c r="L41" s="32">
        <f>8148000*4.264</f>
        <v>34743072</v>
      </c>
      <c r="M41" s="32">
        <f>8226000*4.264</f>
        <v>35075664</v>
      </c>
      <c r="N41" s="31"/>
      <c r="O41" s="31">
        <v>12</v>
      </c>
      <c r="P41" s="32">
        <f>8148000*4.264</f>
        <v>34743072</v>
      </c>
      <c r="Q41" s="32">
        <f>8226000*4.264</f>
        <v>35075664</v>
      </c>
      <c r="R41" s="31"/>
      <c r="S41" s="11" t="s">
        <v>142</v>
      </c>
      <c r="T41" s="33"/>
      <c r="U41" s="33"/>
      <c r="V41" s="32">
        <f>8226000*4.264</f>
        <v>35075664</v>
      </c>
      <c r="W41" s="34">
        <v>12</v>
      </c>
      <c r="X41" s="11" t="s">
        <v>8</v>
      </c>
      <c r="Y41" s="17"/>
      <c r="Z41" s="17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22"/>
    </row>
    <row r="42" spans="1:51" s="18" customFormat="1" ht="53.25" customHeight="1" x14ac:dyDescent="0.25">
      <c r="A42" s="13">
        <v>26</v>
      </c>
      <c r="B42" s="29">
        <v>1660640</v>
      </c>
      <c r="C42" s="30" t="s">
        <v>126</v>
      </c>
      <c r="D42" s="11" t="s">
        <v>127</v>
      </c>
      <c r="E42" s="29" t="s">
        <v>134</v>
      </c>
      <c r="F42" s="11" t="s">
        <v>9</v>
      </c>
      <c r="G42" s="32">
        <f>2649000*4.264</f>
        <v>11295336</v>
      </c>
      <c r="H42" s="32">
        <f>2674500*4.264</f>
        <v>11404068</v>
      </c>
      <c r="I42" s="31"/>
      <c r="J42" s="31" t="s">
        <v>134</v>
      </c>
      <c r="K42" s="31">
        <v>3</v>
      </c>
      <c r="L42" s="32">
        <f>2649000*4.264</f>
        <v>11295336</v>
      </c>
      <c r="M42" s="32">
        <f>2674500*4.264</f>
        <v>11404068</v>
      </c>
      <c r="N42" s="31"/>
      <c r="O42" s="31">
        <v>3</v>
      </c>
      <c r="P42" s="32">
        <f>2649000*4.264</f>
        <v>11295336</v>
      </c>
      <c r="Q42" s="32">
        <f>2674500*4.264</f>
        <v>11404068</v>
      </c>
      <c r="R42" s="31"/>
      <c r="S42" s="11" t="s">
        <v>143</v>
      </c>
      <c r="T42" s="33"/>
      <c r="U42" s="33"/>
      <c r="V42" s="32">
        <f>2674500*4.264</f>
        <v>11404068</v>
      </c>
      <c r="W42" s="34">
        <v>3</v>
      </c>
      <c r="X42" s="11" t="s">
        <v>8</v>
      </c>
      <c r="Y42" s="17"/>
      <c r="Z42" s="17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22"/>
    </row>
    <row r="43" spans="1:51" s="18" customFormat="1" ht="40.5" customHeight="1" x14ac:dyDescent="0.25">
      <c r="A43" s="13">
        <v>27</v>
      </c>
      <c r="B43" s="29">
        <v>1660640</v>
      </c>
      <c r="C43" s="30" t="s">
        <v>126</v>
      </c>
      <c r="D43" s="11" t="s">
        <v>127</v>
      </c>
      <c r="E43" s="29" t="s">
        <v>135</v>
      </c>
      <c r="F43" s="11" t="s">
        <v>9</v>
      </c>
      <c r="G43" s="32">
        <f>718000*4.264</f>
        <v>3061552</v>
      </c>
      <c r="H43" s="32">
        <f>724800*4.264</f>
        <v>3090547.2</v>
      </c>
      <c r="I43" s="31"/>
      <c r="J43" s="31" t="s">
        <v>135</v>
      </c>
      <c r="K43" s="31">
        <v>2</v>
      </c>
      <c r="L43" s="32">
        <f>718000*4.264</f>
        <v>3061552</v>
      </c>
      <c r="M43" s="32">
        <f>724800*4.264</f>
        <v>3090547.2</v>
      </c>
      <c r="N43" s="31"/>
      <c r="O43" s="31">
        <v>2</v>
      </c>
      <c r="P43" s="32">
        <f>718000*4.264</f>
        <v>3061552</v>
      </c>
      <c r="Q43" s="32">
        <f>724800*4.264</f>
        <v>3090547.2</v>
      </c>
      <c r="R43" s="31"/>
      <c r="S43" s="11" t="s">
        <v>144</v>
      </c>
      <c r="T43" s="33"/>
      <c r="U43" s="33"/>
      <c r="V43" s="32">
        <f>724800*4.264</f>
        <v>3090547.2</v>
      </c>
      <c r="W43" s="34">
        <v>2</v>
      </c>
      <c r="X43" s="11" t="s">
        <v>8</v>
      </c>
      <c r="Y43" s="17"/>
      <c r="Z43" s="17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22"/>
    </row>
    <row r="44" spans="1:51" s="18" customFormat="1" ht="58.5" customHeight="1" thickBot="1" x14ac:dyDescent="0.3">
      <c r="A44" s="23">
        <v>28</v>
      </c>
      <c r="B44" s="35">
        <v>1660640</v>
      </c>
      <c r="C44" s="36" t="s">
        <v>126</v>
      </c>
      <c r="D44" s="24" t="s">
        <v>127</v>
      </c>
      <c r="E44" s="35" t="s">
        <v>136</v>
      </c>
      <c r="F44" s="24" t="s">
        <v>9</v>
      </c>
      <c r="G44" s="37">
        <f>659000*4.264</f>
        <v>2809976</v>
      </c>
      <c r="H44" s="37">
        <f>665100*4.264</f>
        <v>2835986.4000000004</v>
      </c>
      <c r="I44" s="38"/>
      <c r="J44" s="38" t="s">
        <v>136</v>
      </c>
      <c r="K44" s="38">
        <v>1</v>
      </c>
      <c r="L44" s="37">
        <f>659000*4.264</f>
        <v>2809976</v>
      </c>
      <c r="M44" s="37">
        <f>665100*4.264</f>
        <v>2835986.4000000004</v>
      </c>
      <c r="N44" s="38"/>
      <c r="O44" s="38">
        <v>1</v>
      </c>
      <c r="P44" s="37">
        <f>659000*4.264</f>
        <v>2809976</v>
      </c>
      <c r="Q44" s="37">
        <f>665100*4.264</f>
        <v>2835986.4000000004</v>
      </c>
      <c r="R44" s="38"/>
      <c r="S44" s="24" t="s">
        <v>145</v>
      </c>
      <c r="T44" s="39"/>
      <c r="U44" s="39"/>
      <c r="V44" s="37">
        <f>665100*4.264</f>
        <v>2835986.4000000004</v>
      </c>
      <c r="W44" s="40">
        <v>1</v>
      </c>
      <c r="X44" s="24" t="s">
        <v>8</v>
      </c>
      <c r="Y44" s="25"/>
      <c r="Z44" s="2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6"/>
    </row>
    <row r="45" spans="1:51" x14ac:dyDescent="0.25">
      <c r="D45" s="2"/>
    </row>
    <row r="46" spans="1:51" x14ac:dyDescent="0.25">
      <c r="D46" s="2"/>
    </row>
    <row r="47" spans="1:51" x14ac:dyDescent="0.25">
      <c r="D47" s="2"/>
    </row>
    <row r="48" spans="1:51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  <row r="61" spans="4:4" x14ac:dyDescent="0.25">
      <c r="D61" s="2"/>
    </row>
    <row r="62" spans="4:4" x14ac:dyDescent="0.25">
      <c r="D62" s="2"/>
    </row>
    <row r="63" spans="4:4" x14ac:dyDescent="0.25">
      <c r="D63" s="2"/>
    </row>
    <row r="64" spans="4:4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  <row r="73" spans="4:4" x14ac:dyDescent="0.25">
      <c r="D73" s="2"/>
    </row>
    <row r="74" spans="4:4" x14ac:dyDescent="0.25">
      <c r="D74" s="2"/>
    </row>
    <row r="75" spans="4:4" x14ac:dyDescent="0.25">
      <c r="D75" s="2"/>
    </row>
    <row r="76" spans="4:4" x14ac:dyDescent="0.25">
      <c r="D76" s="2"/>
    </row>
    <row r="77" spans="4:4" x14ac:dyDescent="0.25">
      <c r="D77" s="2"/>
    </row>
    <row r="78" spans="4:4" x14ac:dyDescent="0.25">
      <c r="D78" s="2"/>
    </row>
    <row r="79" spans="4:4" x14ac:dyDescent="0.25">
      <c r="D79" s="2"/>
    </row>
    <row r="80" spans="4:4" x14ac:dyDescent="0.25">
      <c r="D80" s="2"/>
    </row>
    <row r="81" spans="4:4" x14ac:dyDescent="0.25">
      <c r="D81" s="2"/>
    </row>
    <row r="82" spans="4:4" x14ac:dyDescent="0.25">
      <c r="D82" s="2"/>
    </row>
    <row r="83" spans="4:4" x14ac:dyDescent="0.25">
      <c r="D83" s="2"/>
    </row>
    <row r="84" spans="4:4" x14ac:dyDescent="0.25">
      <c r="D84" s="2"/>
    </row>
    <row r="85" spans="4:4" x14ac:dyDescent="0.25">
      <c r="D85" s="2"/>
    </row>
    <row r="86" spans="4:4" x14ac:dyDescent="0.25">
      <c r="D86" s="2"/>
    </row>
    <row r="87" spans="4:4" x14ac:dyDescent="0.25">
      <c r="D87" s="2"/>
    </row>
    <row r="88" spans="4:4" x14ac:dyDescent="0.25">
      <c r="D88" s="2"/>
    </row>
    <row r="89" spans="4:4" x14ac:dyDescent="0.25">
      <c r="D89" s="2"/>
    </row>
    <row r="90" spans="4:4" x14ac:dyDescent="0.25">
      <c r="D90" s="2"/>
    </row>
    <row r="91" spans="4:4" x14ac:dyDescent="0.25">
      <c r="D91" s="2"/>
    </row>
    <row r="92" spans="4:4" x14ac:dyDescent="0.25">
      <c r="D92" s="2"/>
    </row>
    <row r="93" spans="4:4" x14ac:dyDescent="0.25">
      <c r="D93" s="2"/>
    </row>
    <row r="94" spans="4:4" x14ac:dyDescent="0.25">
      <c r="D94" s="2"/>
    </row>
    <row r="95" spans="4:4" x14ac:dyDescent="0.25">
      <c r="D95" s="2"/>
    </row>
    <row r="96" spans="4:4" x14ac:dyDescent="0.25">
      <c r="D96" s="2"/>
    </row>
    <row r="97" spans="4:4" x14ac:dyDescent="0.25">
      <c r="D97" s="2"/>
    </row>
    <row r="98" spans="4:4" x14ac:dyDescent="0.25">
      <c r="D98" s="2"/>
    </row>
    <row r="99" spans="4:4" x14ac:dyDescent="0.25">
      <c r="D99" s="2"/>
    </row>
    <row r="100" spans="4:4" x14ac:dyDescent="0.25">
      <c r="D100" s="2"/>
    </row>
    <row r="101" spans="4:4" x14ac:dyDescent="0.25">
      <c r="D101" s="2"/>
    </row>
    <row r="102" spans="4:4" x14ac:dyDescent="0.25">
      <c r="D102" s="2"/>
    </row>
    <row r="103" spans="4:4" x14ac:dyDescent="0.25">
      <c r="D103" s="2"/>
    </row>
    <row r="104" spans="4:4" x14ac:dyDescent="0.25">
      <c r="D104" s="2"/>
    </row>
    <row r="105" spans="4:4" x14ac:dyDescent="0.25">
      <c r="D105" s="2"/>
    </row>
    <row r="106" spans="4:4" x14ac:dyDescent="0.25">
      <c r="D106" s="2"/>
    </row>
    <row r="107" spans="4:4" x14ac:dyDescent="0.25">
      <c r="D107" s="2"/>
    </row>
    <row r="108" spans="4:4" x14ac:dyDescent="0.25">
      <c r="D108" s="2"/>
    </row>
    <row r="109" spans="4:4" x14ac:dyDescent="0.25">
      <c r="D109" s="2"/>
    </row>
    <row r="110" spans="4:4" x14ac:dyDescent="0.25">
      <c r="D110" s="2"/>
    </row>
    <row r="111" spans="4:4" x14ac:dyDescent="0.25">
      <c r="D111" s="2"/>
    </row>
    <row r="112" spans="4:4" x14ac:dyDescent="0.25">
      <c r="D112" s="2"/>
    </row>
    <row r="113" spans="4:4" x14ac:dyDescent="0.25">
      <c r="D113" s="2"/>
    </row>
    <row r="114" spans="4:4" x14ac:dyDescent="0.25">
      <c r="D114" s="2"/>
    </row>
    <row r="115" spans="4:4" x14ac:dyDescent="0.25">
      <c r="D115" s="2"/>
    </row>
    <row r="116" spans="4:4" x14ac:dyDescent="0.25">
      <c r="D116" s="2"/>
    </row>
    <row r="117" spans="4:4" x14ac:dyDescent="0.25">
      <c r="D117" s="2"/>
    </row>
    <row r="118" spans="4:4" x14ac:dyDescent="0.25">
      <c r="D118" s="2"/>
    </row>
    <row r="119" spans="4:4" x14ac:dyDescent="0.25">
      <c r="D119" s="2"/>
    </row>
    <row r="120" spans="4:4" x14ac:dyDescent="0.25">
      <c r="D120" s="2"/>
    </row>
    <row r="121" spans="4:4" x14ac:dyDescent="0.25">
      <c r="D121" s="2"/>
    </row>
    <row r="122" spans="4:4" x14ac:dyDescent="0.25">
      <c r="D122" s="2"/>
    </row>
    <row r="123" spans="4:4" x14ac:dyDescent="0.25">
      <c r="D123" s="2"/>
    </row>
    <row r="124" spans="4:4" x14ac:dyDescent="0.25">
      <c r="D124" s="2"/>
    </row>
    <row r="125" spans="4:4" x14ac:dyDescent="0.25">
      <c r="D125" s="2"/>
    </row>
    <row r="126" spans="4:4" x14ac:dyDescent="0.25">
      <c r="D126" s="2"/>
    </row>
    <row r="127" spans="4:4" x14ac:dyDescent="0.25">
      <c r="D127" s="2"/>
    </row>
    <row r="128" spans="4:4" x14ac:dyDescent="0.25">
      <c r="D128" s="2"/>
    </row>
    <row r="129" spans="4:4" x14ac:dyDescent="0.25">
      <c r="D129" s="2"/>
    </row>
    <row r="130" spans="4:4" x14ac:dyDescent="0.25">
      <c r="D130" s="2"/>
    </row>
    <row r="131" spans="4:4" x14ac:dyDescent="0.25">
      <c r="D131" s="2"/>
    </row>
    <row r="132" spans="4:4" x14ac:dyDescent="0.25">
      <c r="D132" s="2"/>
    </row>
    <row r="133" spans="4:4" x14ac:dyDescent="0.25">
      <c r="D133" s="2"/>
    </row>
    <row r="134" spans="4:4" x14ac:dyDescent="0.25">
      <c r="D134" s="2"/>
    </row>
    <row r="135" spans="4:4" x14ac:dyDescent="0.25">
      <c r="D135" s="2"/>
    </row>
    <row r="136" spans="4:4" x14ac:dyDescent="0.25">
      <c r="D136" s="2"/>
    </row>
    <row r="137" spans="4:4" x14ac:dyDescent="0.25">
      <c r="D137" s="2"/>
    </row>
    <row r="138" spans="4:4" x14ac:dyDescent="0.25">
      <c r="D138" s="2"/>
    </row>
    <row r="139" spans="4:4" x14ac:dyDescent="0.25">
      <c r="D139" s="2"/>
    </row>
    <row r="140" spans="4:4" x14ac:dyDescent="0.25">
      <c r="D140" s="2"/>
    </row>
    <row r="141" spans="4:4" x14ac:dyDescent="0.25">
      <c r="D141" s="2"/>
    </row>
    <row r="142" spans="4:4" x14ac:dyDescent="0.25">
      <c r="D142" s="2"/>
    </row>
    <row r="143" spans="4:4" x14ac:dyDescent="0.25">
      <c r="D143" s="2"/>
    </row>
    <row r="144" spans="4:4" x14ac:dyDescent="0.25">
      <c r="D144" s="2"/>
    </row>
    <row r="145" spans="4:4" x14ac:dyDescent="0.25">
      <c r="D145" s="2"/>
    </row>
    <row r="146" spans="4:4" x14ac:dyDescent="0.25">
      <c r="D146" s="2"/>
    </row>
    <row r="147" spans="4:4" x14ac:dyDescent="0.25">
      <c r="D147" s="2"/>
    </row>
    <row r="148" spans="4:4" x14ac:dyDescent="0.25">
      <c r="D148" s="2"/>
    </row>
    <row r="149" spans="4:4" x14ac:dyDescent="0.25">
      <c r="D149" s="2"/>
    </row>
    <row r="150" spans="4:4" x14ac:dyDescent="0.25">
      <c r="D150" s="2"/>
    </row>
    <row r="151" spans="4:4" x14ac:dyDescent="0.25">
      <c r="D151" s="2"/>
    </row>
    <row r="152" spans="4:4" x14ac:dyDescent="0.25">
      <c r="D152" s="2"/>
    </row>
    <row r="153" spans="4:4" x14ac:dyDescent="0.25">
      <c r="D153" s="2"/>
    </row>
    <row r="154" spans="4:4" x14ac:dyDescent="0.25">
      <c r="D154" s="2"/>
    </row>
    <row r="155" spans="4:4" x14ac:dyDescent="0.25">
      <c r="D155" s="2"/>
    </row>
    <row r="156" spans="4:4" x14ac:dyDescent="0.25">
      <c r="D156" s="2"/>
    </row>
    <row r="157" spans="4:4" x14ac:dyDescent="0.25">
      <c r="D157" s="2"/>
    </row>
    <row r="158" spans="4:4" x14ac:dyDescent="0.25">
      <c r="D158" s="2"/>
    </row>
    <row r="159" spans="4:4" x14ac:dyDescent="0.25">
      <c r="D159" s="2"/>
    </row>
    <row r="160" spans="4:4" x14ac:dyDescent="0.25">
      <c r="D160" s="2"/>
    </row>
    <row r="161" spans="4:4" x14ac:dyDescent="0.25">
      <c r="D161" s="2"/>
    </row>
    <row r="162" spans="4:4" x14ac:dyDescent="0.25">
      <c r="D162" s="2"/>
    </row>
    <row r="163" spans="4:4" x14ac:dyDescent="0.25">
      <c r="D163" s="2"/>
    </row>
    <row r="164" spans="4:4" x14ac:dyDescent="0.25">
      <c r="D164" s="2"/>
    </row>
    <row r="165" spans="4:4" x14ac:dyDescent="0.25">
      <c r="D165" s="2"/>
    </row>
    <row r="166" spans="4:4" x14ac:dyDescent="0.25">
      <c r="D166" s="2"/>
    </row>
    <row r="167" spans="4:4" x14ac:dyDescent="0.25">
      <c r="D167" s="2"/>
    </row>
    <row r="168" spans="4:4" x14ac:dyDescent="0.25">
      <c r="D168" s="2"/>
    </row>
    <row r="169" spans="4:4" x14ac:dyDescent="0.25">
      <c r="D169" s="2"/>
    </row>
    <row r="170" spans="4:4" x14ac:dyDescent="0.25">
      <c r="D170" s="2"/>
    </row>
    <row r="171" spans="4:4" x14ac:dyDescent="0.25">
      <c r="D171" s="2"/>
    </row>
    <row r="172" spans="4:4" x14ac:dyDescent="0.25">
      <c r="D172" s="2"/>
    </row>
    <row r="173" spans="4:4" x14ac:dyDescent="0.25">
      <c r="D173" s="2"/>
    </row>
    <row r="174" spans="4:4" x14ac:dyDescent="0.25">
      <c r="D174" s="2"/>
    </row>
    <row r="175" spans="4:4" x14ac:dyDescent="0.25">
      <c r="D175" s="2"/>
    </row>
    <row r="176" spans="4:4" x14ac:dyDescent="0.25">
      <c r="D176" s="2"/>
    </row>
    <row r="177" spans="4:4" x14ac:dyDescent="0.25">
      <c r="D177" s="2"/>
    </row>
    <row r="178" spans="4:4" x14ac:dyDescent="0.25">
      <c r="D178" s="2"/>
    </row>
    <row r="179" spans="4:4" x14ac:dyDescent="0.25">
      <c r="D179" s="2"/>
    </row>
    <row r="180" spans="4:4" x14ac:dyDescent="0.25">
      <c r="D180" s="2"/>
    </row>
    <row r="181" spans="4:4" x14ac:dyDescent="0.25">
      <c r="D181" s="2"/>
    </row>
    <row r="182" spans="4:4" x14ac:dyDescent="0.25">
      <c r="D182" s="2"/>
    </row>
    <row r="183" spans="4:4" x14ac:dyDescent="0.25">
      <c r="D183" s="2"/>
    </row>
    <row r="184" spans="4:4" x14ac:dyDescent="0.25">
      <c r="D184" s="2"/>
    </row>
    <row r="185" spans="4:4" x14ac:dyDescent="0.25">
      <c r="D185" s="2"/>
    </row>
    <row r="186" spans="4:4" x14ac:dyDescent="0.25">
      <c r="D186" s="2"/>
    </row>
    <row r="187" spans="4:4" x14ac:dyDescent="0.25">
      <c r="D187" s="2"/>
    </row>
    <row r="188" spans="4:4" x14ac:dyDescent="0.25">
      <c r="D188" s="2"/>
    </row>
    <row r="189" spans="4:4" x14ac:dyDescent="0.25">
      <c r="D189" s="2"/>
    </row>
    <row r="190" spans="4:4" x14ac:dyDescent="0.25">
      <c r="D190" s="2"/>
    </row>
    <row r="191" spans="4:4" x14ac:dyDescent="0.25">
      <c r="D191" s="2"/>
    </row>
    <row r="192" spans="4:4" x14ac:dyDescent="0.25">
      <c r="D192" s="2"/>
    </row>
    <row r="193" spans="4:4" x14ac:dyDescent="0.25">
      <c r="D193" s="2"/>
    </row>
    <row r="194" spans="4:4" x14ac:dyDescent="0.25">
      <c r="D194" s="2"/>
    </row>
    <row r="195" spans="4:4" x14ac:dyDescent="0.25">
      <c r="D195" s="2"/>
    </row>
    <row r="196" spans="4:4" x14ac:dyDescent="0.25">
      <c r="D196" s="2"/>
    </row>
    <row r="197" spans="4:4" x14ac:dyDescent="0.25">
      <c r="D197" s="2"/>
    </row>
    <row r="198" spans="4:4" x14ac:dyDescent="0.25">
      <c r="D198" s="2"/>
    </row>
    <row r="199" spans="4:4" x14ac:dyDescent="0.25">
      <c r="D199" s="2"/>
    </row>
  </sheetData>
  <mergeCells count="144">
    <mergeCell ref="A1:S1"/>
    <mergeCell ref="A2:S2"/>
    <mergeCell ref="A3:S3"/>
    <mergeCell ref="A5:A7"/>
    <mergeCell ref="B5:C6"/>
    <mergeCell ref="D5:D7"/>
    <mergeCell ref="E5:I6"/>
    <mergeCell ref="J5:R5"/>
    <mergeCell ref="S5:AA5"/>
    <mergeCell ref="AC5:AK5"/>
    <mergeCell ref="AM5:AO5"/>
    <mergeCell ref="AP5:AP7"/>
    <mergeCell ref="AQ5:AQ7"/>
    <mergeCell ref="AR5:AR7"/>
    <mergeCell ref="AC6:AC7"/>
    <mergeCell ref="AD6:AD7"/>
    <mergeCell ref="AE6:AE7"/>
    <mergeCell ref="AF6:AG6"/>
    <mergeCell ref="AS5:AS7"/>
    <mergeCell ref="AT5:AT7"/>
    <mergeCell ref="AU5:AU7"/>
    <mergeCell ref="AV5:AV7"/>
    <mergeCell ref="AW5:AW7"/>
    <mergeCell ref="AX5:AX7"/>
    <mergeCell ref="AY5:AY7"/>
    <mergeCell ref="J6:N6"/>
    <mergeCell ref="O6:R6"/>
    <mergeCell ref="S6:S7"/>
    <mergeCell ref="T6:T7"/>
    <mergeCell ref="U6:U7"/>
    <mergeCell ref="V6:X6"/>
    <mergeCell ref="Y6:Y7"/>
    <mergeCell ref="Z6:Z7"/>
    <mergeCell ref="AA6:AA7"/>
    <mergeCell ref="AH6:AI6"/>
    <mergeCell ref="AJ6:AJ7"/>
    <mergeCell ref="AK6:AK7"/>
    <mergeCell ref="AL6:AL7"/>
    <mergeCell ref="AM6:AM7"/>
    <mergeCell ref="AN6:AN7"/>
    <mergeCell ref="AO6:AO7"/>
    <mergeCell ref="AB5:AB7"/>
    <mergeCell ref="A9:A13"/>
    <mergeCell ref="B9:B13"/>
    <mergeCell ref="C9:C13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H9:AH13"/>
    <mergeCell ref="AI9:AI13"/>
    <mergeCell ref="AJ9:AJ13"/>
    <mergeCell ref="AK9:AK13"/>
    <mergeCell ref="AL9:AL13"/>
    <mergeCell ref="AM9:AM13"/>
    <mergeCell ref="AN9:AN13"/>
    <mergeCell ref="AO9:AO13"/>
    <mergeCell ref="AP9:AP13"/>
    <mergeCell ref="AQ9:AQ13"/>
    <mergeCell ref="AR9:AR13"/>
    <mergeCell ref="AS9:AS13"/>
    <mergeCell ref="AT9:AT13"/>
    <mergeCell ref="AU9:AU13"/>
    <mergeCell ref="AV9:AV13"/>
    <mergeCell ref="AW9:AW13"/>
    <mergeCell ref="AX9:AX13"/>
    <mergeCell ref="AY9:AY13"/>
    <mergeCell ref="A14:A18"/>
    <mergeCell ref="B14:B18"/>
    <mergeCell ref="C14:C18"/>
    <mergeCell ref="D14:D18"/>
    <mergeCell ref="E14:E18"/>
    <mergeCell ref="F14:F18"/>
    <mergeCell ref="G14:G18"/>
    <mergeCell ref="H14:H18"/>
    <mergeCell ref="I14:I18"/>
    <mergeCell ref="J14:J18"/>
    <mergeCell ref="K14:K18"/>
    <mergeCell ref="L14:L18"/>
    <mergeCell ref="M14:M18"/>
    <mergeCell ref="N14:N18"/>
    <mergeCell ref="O14:O18"/>
    <mergeCell ref="P14:P18"/>
    <mergeCell ref="Q14:Q18"/>
    <mergeCell ref="R14:R18"/>
    <mergeCell ref="S14:S18"/>
    <mergeCell ref="T14:T18"/>
    <mergeCell ref="U14:U18"/>
    <mergeCell ref="V14:V18"/>
    <mergeCell ref="W14:W18"/>
    <mergeCell ref="X14:X18"/>
    <mergeCell ref="Y14:Y18"/>
    <mergeCell ref="Z14:Z18"/>
    <mergeCell ref="AA14:AA18"/>
    <mergeCell ref="AB14:AB18"/>
    <mergeCell ref="AC14:AC18"/>
    <mergeCell ref="AD14:AD18"/>
    <mergeCell ref="AE14:AE18"/>
    <mergeCell ref="AF14:AF18"/>
    <mergeCell ref="AG14:AG18"/>
    <mergeCell ref="AH14:AH18"/>
    <mergeCell ref="AI14:AI18"/>
    <mergeCell ref="AJ14:AJ18"/>
    <mergeCell ref="AK14:AK18"/>
    <mergeCell ref="AL14:AL18"/>
    <mergeCell ref="AM14:AM18"/>
    <mergeCell ref="AN14:AN18"/>
    <mergeCell ref="AO14:AO18"/>
    <mergeCell ref="AP14:AP18"/>
    <mergeCell ref="AW14:AW18"/>
    <mergeCell ref="AX14:AX18"/>
    <mergeCell ref="AY14:AY18"/>
    <mergeCell ref="AQ14:AQ18"/>
    <mergeCell ref="AR14:AR18"/>
    <mergeCell ref="AS14:AS18"/>
    <mergeCell ref="AT14:AT18"/>
    <mergeCell ref="AU14:AU18"/>
    <mergeCell ref="AV14:AV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8"/>
  <sheetViews>
    <sheetView tabSelected="1" workbookViewId="0">
      <selection activeCell="A3" sqref="A3:S3"/>
    </sheetView>
  </sheetViews>
  <sheetFormatPr defaultRowHeight="13.5" x14ac:dyDescent="0.25"/>
  <cols>
    <col min="1" max="1" width="3.42578125" style="1" customWidth="1"/>
    <col min="2" max="2" width="30.42578125" style="1" customWidth="1"/>
    <col min="3" max="3" width="23.140625" style="1" customWidth="1"/>
    <col min="4" max="4" width="25.7109375" style="1" customWidth="1"/>
    <col min="5" max="5" width="22.42578125" style="1" customWidth="1"/>
    <col min="6" max="6" width="11.7109375" style="1" customWidth="1"/>
    <col min="7" max="7" width="19.7109375" style="1" customWidth="1"/>
    <col min="8" max="8" width="17.28515625" style="1" customWidth="1"/>
    <col min="9" max="9" width="15.85546875" style="1" customWidth="1"/>
    <col min="10" max="10" width="25.28515625" style="1" customWidth="1"/>
    <col min="11" max="11" width="8.85546875" style="1" customWidth="1"/>
    <col min="12" max="12" width="16.7109375" style="1" customWidth="1"/>
    <col min="13" max="13" width="17.42578125" style="1" customWidth="1"/>
    <col min="14" max="14" width="14.140625" style="1" bestFit="1" customWidth="1"/>
    <col min="15" max="15" width="8.7109375" style="1" customWidth="1"/>
    <col min="16" max="16" width="16" style="1" customWidth="1"/>
    <col min="17" max="17" width="16.7109375" style="1" customWidth="1"/>
    <col min="18" max="18" width="14.28515625" style="1" bestFit="1" customWidth="1"/>
    <col min="19" max="19" width="22.28515625" style="1" customWidth="1"/>
    <col min="20" max="20" width="12.5703125" style="1" customWidth="1"/>
    <col min="21" max="21" width="14.42578125" style="1" customWidth="1"/>
    <col min="22" max="22" width="19" style="1" customWidth="1"/>
    <col min="23" max="23" width="18.28515625" style="1" customWidth="1"/>
    <col min="24" max="24" width="11.42578125" style="1" customWidth="1"/>
    <col min="25" max="25" width="30.5703125" style="1" customWidth="1"/>
    <col min="26" max="26" width="19.42578125" style="1" customWidth="1"/>
    <col min="27" max="27" width="17.85546875" style="1" customWidth="1"/>
    <col min="28" max="28" width="21.28515625" style="1" customWidth="1"/>
    <col min="29" max="29" width="18.5703125" style="1" customWidth="1"/>
    <col min="30" max="30" width="8.7109375" style="1" customWidth="1"/>
    <col min="31" max="31" width="15.85546875" style="1" customWidth="1"/>
    <col min="32" max="32" width="13.85546875" style="1" customWidth="1"/>
    <col min="33" max="33" width="16.7109375" style="1" customWidth="1"/>
    <col min="34" max="34" width="13.28515625" style="1" customWidth="1"/>
    <col min="35" max="35" width="14" style="1" customWidth="1"/>
    <col min="36" max="36" width="12" style="1" customWidth="1"/>
    <col min="37" max="37" width="10.28515625" style="1" customWidth="1"/>
    <col min="38" max="38" width="17.7109375" style="1" customWidth="1"/>
    <col min="39" max="39" width="9.28515625" style="1" customWidth="1"/>
    <col min="40" max="40" width="11.5703125" style="1" customWidth="1"/>
    <col min="41" max="41" width="12.42578125" style="1" customWidth="1"/>
    <col min="42" max="43" width="18.7109375" style="1" customWidth="1"/>
    <col min="44" max="44" width="19.85546875" style="1" customWidth="1"/>
    <col min="45" max="45" width="14.7109375" style="1" customWidth="1"/>
    <col min="46" max="46" width="20.28515625" style="1" customWidth="1"/>
    <col min="47" max="47" width="21.140625" style="1" customWidth="1"/>
    <col min="48" max="48" width="16.5703125" style="1" customWidth="1"/>
    <col min="49" max="49" width="19.28515625" style="1" customWidth="1"/>
    <col min="50" max="50" width="14.28515625" style="1" customWidth="1"/>
    <col min="51" max="51" width="15.42578125" style="1" customWidth="1"/>
    <col min="52" max="16384" width="9.140625" style="1"/>
  </cols>
  <sheetData>
    <row r="1" spans="1:51" s="6" customFormat="1" ht="14.25" x14ac:dyDescent="0.25">
      <c r="A1" s="52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8"/>
    </row>
    <row r="2" spans="1:51" s="6" customFormat="1" ht="14.25" x14ac:dyDescent="0.25">
      <c r="A2" s="54" t="s">
        <v>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AY2" s="7"/>
    </row>
    <row r="3" spans="1:51" s="6" customFormat="1" ht="15" thickBot="1" x14ac:dyDescent="0.3">
      <c r="A3" s="54" t="s">
        <v>96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AY3" s="7"/>
    </row>
    <row r="4" spans="1:51" s="6" customFormat="1" ht="14.25" hidden="1" thickBot="1" x14ac:dyDescent="0.3">
      <c r="A4" s="27"/>
      <c r="L4" s="28"/>
      <c r="AY4" s="7"/>
    </row>
    <row r="5" spans="1:51" s="5" customFormat="1" x14ac:dyDescent="0.25">
      <c r="A5" s="56" t="s">
        <v>81</v>
      </c>
      <c r="B5" s="48" t="s">
        <v>80</v>
      </c>
      <c r="C5" s="48"/>
      <c r="D5" s="58" t="s">
        <v>79</v>
      </c>
      <c r="E5" s="48" t="s">
        <v>78</v>
      </c>
      <c r="F5" s="48"/>
      <c r="G5" s="48"/>
      <c r="H5" s="48"/>
      <c r="I5" s="48"/>
      <c r="J5" s="48" t="s">
        <v>77</v>
      </c>
      <c r="K5" s="48"/>
      <c r="L5" s="48"/>
      <c r="M5" s="48"/>
      <c r="N5" s="48"/>
      <c r="O5" s="48"/>
      <c r="P5" s="48"/>
      <c r="Q5" s="48"/>
      <c r="R5" s="48"/>
      <c r="S5" s="48" t="s">
        <v>76</v>
      </c>
      <c r="T5" s="48"/>
      <c r="U5" s="48"/>
      <c r="V5" s="48"/>
      <c r="W5" s="48"/>
      <c r="X5" s="48"/>
      <c r="Y5" s="48"/>
      <c r="Z5" s="48"/>
      <c r="AA5" s="48"/>
      <c r="AB5" s="49" t="s">
        <v>75</v>
      </c>
      <c r="AC5" s="48" t="s">
        <v>74</v>
      </c>
      <c r="AD5" s="48"/>
      <c r="AE5" s="48"/>
      <c r="AF5" s="48"/>
      <c r="AG5" s="48"/>
      <c r="AH5" s="48"/>
      <c r="AI5" s="48"/>
      <c r="AJ5" s="48"/>
      <c r="AK5" s="48"/>
      <c r="AL5" s="10"/>
      <c r="AM5" s="48" t="s">
        <v>73</v>
      </c>
      <c r="AN5" s="48"/>
      <c r="AO5" s="48"/>
      <c r="AP5" s="49" t="s">
        <v>72</v>
      </c>
      <c r="AQ5" s="49" t="s">
        <v>71</v>
      </c>
      <c r="AR5" s="49" t="s">
        <v>70</v>
      </c>
      <c r="AS5" s="48" t="s">
        <v>69</v>
      </c>
      <c r="AT5" s="48" t="s">
        <v>68</v>
      </c>
      <c r="AU5" s="48" t="s">
        <v>67</v>
      </c>
      <c r="AV5" s="48" t="s">
        <v>66</v>
      </c>
      <c r="AW5" s="48" t="s">
        <v>65</v>
      </c>
      <c r="AX5" s="49" t="s">
        <v>64</v>
      </c>
      <c r="AY5" s="51" t="s">
        <v>63</v>
      </c>
    </row>
    <row r="6" spans="1:51" x14ac:dyDescent="0.25">
      <c r="A6" s="57"/>
      <c r="B6" s="42"/>
      <c r="C6" s="42"/>
      <c r="D6" s="59"/>
      <c r="E6" s="42"/>
      <c r="F6" s="42"/>
      <c r="G6" s="42"/>
      <c r="H6" s="42"/>
      <c r="I6" s="42"/>
      <c r="J6" s="42" t="s">
        <v>62</v>
      </c>
      <c r="K6" s="42"/>
      <c r="L6" s="42"/>
      <c r="M6" s="42"/>
      <c r="N6" s="42"/>
      <c r="O6" s="42" t="s">
        <v>61</v>
      </c>
      <c r="P6" s="42"/>
      <c r="Q6" s="42"/>
      <c r="R6" s="42"/>
      <c r="S6" s="50" t="s">
        <v>60</v>
      </c>
      <c r="T6" s="50" t="s">
        <v>59</v>
      </c>
      <c r="U6" s="50" t="s">
        <v>58</v>
      </c>
      <c r="V6" s="42" t="s">
        <v>57</v>
      </c>
      <c r="W6" s="42"/>
      <c r="X6" s="42"/>
      <c r="Y6" s="50" t="s">
        <v>56</v>
      </c>
      <c r="Z6" s="50" t="s">
        <v>55</v>
      </c>
      <c r="AA6" s="50" t="s">
        <v>54</v>
      </c>
      <c r="AB6" s="50"/>
      <c r="AC6" s="50" t="s">
        <v>53</v>
      </c>
      <c r="AD6" s="50" t="s">
        <v>52</v>
      </c>
      <c r="AE6" s="50" t="s">
        <v>51</v>
      </c>
      <c r="AF6" s="42" t="s">
        <v>50</v>
      </c>
      <c r="AG6" s="42"/>
      <c r="AH6" s="42" t="s">
        <v>49</v>
      </c>
      <c r="AI6" s="42"/>
      <c r="AJ6" s="50" t="s">
        <v>48</v>
      </c>
      <c r="AK6" s="50" t="s">
        <v>47</v>
      </c>
      <c r="AL6" s="50" t="s">
        <v>46</v>
      </c>
      <c r="AM6" s="50" t="s">
        <v>45</v>
      </c>
      <c r="AN6" s="50" t="s">
        <v>44</v>
      </c>
      <c r="AO6" s="50" t="s">
        <v>43</v>
      </c>
      <c r="AP6" s="50"/>
      <c r="AQ6" s="50"/>
      <c r="AR6" s="50"/>
      <c r="AS6" s="42"/>
      <c r="AT6" s="42"/>
      <c r="AU6" s="42"/>
      <c r="AV6" s="42"/>
      <c r="AW6" s="42"/>
      <c r="AX6" s="50"/>
      <c r="AY6" s="43"/>
    </row>
    <row r="7" spans="1:51" s="3" customFormat="1" ht="67.5" x14ac:dyDescent="0.25">
      <c r="A7" s="57"/>
      <c r="B7" s="11" t="s">
        <v>42</v>
      </c>
      <c r="C7" s="4" t="s">
        <v>41</v>
      </c>
      <c r="D7" s="59"/>
      <c r="E7" s="11" t="s">
        <v>40</v>
      </c>
      <c r="F7" s="11" t="s">
        <v>35</v>
      </c>
      <c r="G7" s="11" t="s">
        <v>39</v>
      </c>
      <c r="H7" s="11" t="s">
        <v>38</v>
      </c>
      <c r="I7" s="11" t="s">
        <v>37</v>
      </c>
      <c r="J7" s="11" t="s">
        <v>40</v>
      </c>
      <c r="K7" s="11" t="s">
        <v>35</v>
      </c>
      <c r="L7" s="11" t="s">
        <v>39</v>
      </c>
      <c r="M7" s="11" t="s">
        <v>38</v>
      </c>
      <c r="N7" s="11" t="s">
        <v>37</v>
      </c>
      <c r="O7" s="11" t="s">
        <v>35</v>
      </c>
      <c r="P7" s="11" t="s">
        <v>39</v>
      </c>
      <c r="Q7" s="11" t="s">
        <v>38</v>
      </c>
      <c r="R7" s="11" t="s">
        <v>37</v>
      </c>
      <c r="S7" s="50"/>
      <c r="T7" s="50"/>
      <c r="U7" s="50"/>
      <c r="V7" s="11" t="s">
        <v>36</v>
      </c>
      <c r="W7" s="11" t="s">
        <v>35</v>
      </c>
      <c r="X7" s="11" t="s">
        <v>34</v>
      </c>
      <c r="Y7" s="50"/>
      <c r="Z7" s="50"/>
      <c r="AA7" s="50"/>
      <c r="AB7" s="50"/>
      <c r="AC7" s="50"/>
      <c r="AD7" s="50"/>
      <c r="AE7" s="50"/>
      <c r="AF7" s="11" t="s">
        <v>33</v>
      </c>
      <c r="AG7" s="11" t="s">
        <v>32</v>
      </c>
      <c r="AH7" s="11" t="s">
        <v>31</v>
      </c>
      <c r="AI7" s="11" t="s">
        <v>30</v>
      </c>
      <c r="AJ7" s="50"/>
      <c r="AK7" s="50"/>
      <c r="AL7" s="50"/>
      <c r="AM7" s="50"/>
      <c r="AN7" s="50"/>
      <c r="AO7" s="50"/>
      <c r="AP7" s="50"/>
      <c r="AQ7" s="50"/>
      <c r="AR7" s="50"/>
      <c r="AS7" s="42"/>
      <c r="AT7" s="42"/>
      <c r="AU7" s="42"/>
      <c r="AV7" s="42"/>
      <c r="AW7" s="42"/>
      <c r="AX7" s="50"/>
      <c r="AY7" s="43"/>
    </row>
    <row r="8" spans="1:51" s="3" customFormat="1" x14ac:dyDescent="0.25">
      <c r="A8" s="20">
        <v>1</v>
      </c>
      <c r="B8" s="11">
        <v>2</v>
      </c>
      <c r="C8" s="4" t="s">
        <v>29</v>
      </c>
      <c r="D8" s="19">
        <v>4</v>
      </c>
      <c r="E8" s="4" t="s">
        <v>28</v>
      </c>
      <c r="F8" s="19">
        <v>6</v>
      </c>
      <c r="G8" s="11">
        <v>7</v>
      </c>
      <c r="H8" s="4" t="s">
        <v>27</v>
      </c>
      <c r="I8" s="19">
        <v>9</v>
      </c>
      <c r="J8" s="11">
        <v>10</v>
      </c>
      <c r="K8" s="4" t="s">
        <v>26</v>
      </c>
      <c r="L8" s="4" t="s">
        <v>25</v>
      </c>
      <c r="M8" s="4" t="s">
        <v>24</v>
      </c>
      <c r="N8" s="19">
        <v>14</v>
      </c>
      <c r="O8" s="11">
        <v>15</v>
      </c>
      <c r="P8" s="11">
        <v>16</v>
      </c>
      <c r="Q8" s="11">
        <v>17</v>
      </c>
      <c r="R8" s="4" t="s">
        <v>23</v>
      </c>
      <c r="S8" s="19">
        <v>19</v>
      </c>
      <c r="T8" s="19">
        <v>20</v>
      </c>
      <c r="U8" s="19">
        <v>21</v>
      </c>
      <c r="V8" s="11">
        <v>22</v>
      </c>
      <c r="W8" s="4" t="s">
        <v>22</v>
      </c>
      <c r="X8" s="4" t="s">
        <v>21</v>
      </c>
      <c r="Y8" s="4" t="s">
        <v>20</v>
      </c>
      <c r="Z8" s="4" t="s">
        <v>19</v>
      </c>
      <c r="AA8" s="19">
        <v>27</v>
      </c>
      <c r="AB8" s="19">
        <v>28</v>
      </c>
      <c r="AC8" s="11">
        <v>29</v>
      </c>
      <c r="AD8" s="11">
        <v>30</v>
      </c>
      <c r="AE8" s="11">
        <v>31</v>
      </c>
      <c r="AF8" s="19">
        <v>32</v>
      </c>
      <c r="AG8" s="11">
        <v>33</v>
      </c>
      <c r="AH8" s="4" t="s">
        <v>18</v>
      </c>
      <c r="AI8" s="19">
        <v>35</v>
      </c>
      <c r="AJ8" s="19">
        <v>36</v>
      </c>
      <c r="AK8" s="11">
        <v>37</v>
      </c>
      <c r="AL8" s="11">
        <v>38</v>
      </c>
      <c r="AM8" s="4" t="s">
        <v>17</v>
      </c>
      <c r="AN8" s="19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2">
        <v>51</v>
      </c>
    </row>
    <row r="9" spans="1:51" x14ac:dyDescent="0.25">
      <c r="A9" s="45">
        <v>1</v>
      </c>
      <c r="B9" s="42" t="s">
        <v>16</v>
      </c>
      <c r="C9" s="42" t="s">
        <v>15</v>
      </c>
      <c r="D9" s="42" t="s">
        <v>10</v>
      </c>
      <c r="E9" s="42" t="s">
        <v>14</v>
      </c>
      <c r="F9" s="42" t="s">
        <v>9</v>
      </c>
      <c r="G9" s="44">
        <v>4069769</v>
      </c>
      <c r="H9" s="41">
        <v>0</v>
      </c>
      <c r="I9" s="41">
        <v>0</v>
      </c>
      <c r="J9" s="42" t="s">
        <v>14</v>
      </c>
      <c r="K9" s="46">
        <v>0</v>
      </c>
      <c r="L9" s="47">
        <v>713265700</v>
      </c>
      <c r="M9" s="44">
        <v>0</v>
      </c>
      <c r="N9" s="41">
        <v>0</v>
      </c>
      <c r="O9" s="44">
        <v>0</v>
      </c>
      <c r="P9" s="41">
        <v>0</v>
      </c>
      <c r="Q9" s="41">
        <v>0</v>
      </c>
      <c r="R9" s="41">
        <v>0</v>
      </c>
      <c r="S9" s="42" t="s">
        <v>14</v>
      </c>
      <c r="T9" s="41">
        <v>0</v>
      </c>
      <c r="U9" s="41">
        <v>0</v>
      </c>
      <c r="V9" s="44">
        <v>0</v>
      </c>
      <c r="W9" s="42">
        <v>1</v>
      </c>
      <c r="X9" s="42" t="s">
        <v>8</v>
      </c>
      <c r="Y9" s="44">
        <v>0</v>
      </c>
      <c r="Z9" s="42">
        <v>1</v>
      </c>
      <c r="AA9" s="44">
        <v>0</v>
      </c>
      <c r="AB9" s="42" t="s">
        <v>7</v>
      </c>
      <c r="AC9" s="42" t="s">
        <v>13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2" t="s">
        <v>5</v>
      </c>
      <c r="AR9" s="42" t="s">
        <v>4</v>
      </c>
      <c r="AS9" s="42">
        <v>5010306</v>
      </c>
      <c r="AT9" s="42" t="s">
        <v>3</v>
      </c>
      <c r="AU9" s="42">
        <v>104002</v>
      </c>
      <c r="AV9" s="42" t="s">
        <v>2</v>
      </c>
      <c r="AW9" s="42" t="s">
        <v>1</v>
      </c>
      <c r="AX9" s="42" t="s">
        <v>0</v>
      </c>
      <c r="AY9" s="43" t="s">
        <v>84</v>
      </c>
    </row>
    <row r="10" spans="1:51" x14ac:dyDescent="0.25">
      <c r="A10" s="45"/>
      <c r="B10" s="42"/>
      <c r="C10" s="42"/>
      <c r="D10" s="42"/>
      <c r="E10" s="42"/>
      <c r="F10" s="42"/>
      <c r="G10" s="44"/>
      <c r="H10" s="41"/>
      <c r="I10" s="41"/>
      <c r="J10" s="42"/>
      <c r="K10" s="46"/>
      <c r="L10" s="47"/>
      <c r="M10" s="44"/>
      <c r="N10" s="41"/>
      <c r="O10" s="44"/>
      <c r="P10" s="41"/>
      <c r="Q10" s="41"/>
      <c r="R10" s="41"/>
      <c r="S10" s="42"/>
      <c r="T10" s="41"/>
      <c r="U10" s="41"/>
      <c r="V10" s="44"/>
      <c r="W10" s="42"/>
      <c r="X10" s="42"/>
      <c r="Y10" s="44"/>
      <c r="Z10" s="42"/>
      <c r="AA10" s="44"/>
      <c r="AB10" s="42"/>
      <c r="AC10" s="42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2"/>
      <c r="AR10" s="42"/>
      <c r="AS10" s="42"/>
      <c r="AT10" s="42"/>
      <c r="AU10" s="42"/>
      <c r="AV10" s="42"/>
      <c r="AW10" s="42"/>
      <c r="AX10" s="42"/>
      <c r="AY10" s="43"/>
    </row>
    <row r="11" spans="1:51" x14ac:dyDescent="0.25">
      <c r="A11" s="45"/>
      <c r="B11" s="42"/>
      <c r="C11" s="42"/>
      <c r="D11" s="42"/>
      <c r="E11" s="42"/>
      <c r="F11" s="42"/>
      <c r="G11" s="44"/>
      <c r="H11" s="41"/>
      <c r="I11" s="41"/>
      <c r="J11" s="42"/>
      <c r="K11" s="46"/>
      <c r="L11" s="47"/>
      <c r="M11" s="44"/>
      <c r="N11" s="41"/>
      <c r="O11" s="44"/>
      <c r="P11" s="41"/>
      <c r="Q11" s="41"/>
      <c r="R11" s="41"/>
      <c r="S11" s="42"/>
      <c r="T11" s="41"/>
      <c r="U11" s="41"/>
      <c r="V11" s="44"/>
      <c r="W11" s="42"/>
      <c r="X11" s="42"/>
      <c r="Y11" s="44"/>
      <c r="Z11" s="42"/>
      <c r="AA11" s="44"/>
      <c r="AB11" s="42"/>
      <c r="AC11" s="42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2"/>
      <c r="AR11" s="42"/>
      <c r="AS11" s="42"/>
      <c r="AT11" s="42"/>
      <c r="AU11" s="42"/>
      <c r="AV11" s="42"/>
      <c r="AW11" s="42"/>
      <c r="AX11" s="42"/>
      <c r="AY11" s="43"/>
    </row>
    <row r="12" spans="1:51" x14ac:dyDescent="0.25">
      <c r="A12" s="45"/>
      <c r="B12" s="42"/>
      <c r="C12" s="42"/>
      <c r="D12" s="42"/>
      <c r="E12" s="42"/>
      <c r="F12" s="42"/>
      <c r="G12" s="44"/>
      <c r="H12" s="41"/>
      <c r="I12" s="41"/>
      <c r="J12" s="42"/>
      <c r="K12" s="46"/>
      <c r="L12" s="47"/>
      <c r="M12" s="44"/>
      <c r="N12" s="41"/>
      <c r="O12" s="44"/>
      <c r="P12" s="41"/>
      <c r="Q12" s="41"/>
      <c r="R12" s="41"/>
      <c r="S12" s="42"/>
      <c r="T12" s="41"/>
      <c r="U12" s="41"/>
      <c r="V12" s="44"/>
      <c r="W12" s="42"/>
      <c r="X12" s="42"/>
      <c r="Y12" s="44"/>
      <c r="Z12" s="42"/>
      <c r="AA12" s="44"/>
      <c r="AB12" s="42"/>
      <c r="AC12" s="42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  <c r="AR12" s="42"/>
      <c r="AS12" s="42"/>
      <c r="AT12" s="42"/>
      <c r="AU12" s="42"/>
      <c r="AV12" s="42"/>
      <c r="AW12" s="42"/>
      <c r="AX12" s="42"/>
      <c r="AY12" s="43"/>
    </row>
    <row r="13" spans="1:51" x14ac:dyDescent="0.25">
      <c r="A13" s="45"/>
      <c r="B13" s="42"/>
      <c r="C13" s="42"/>
      <c r="D13" s="42"/>
      <c r="E13" s="42"/>
      <c r="F13" s="42"/>
      <c r="G13" s="44"/>
      <c r="H13" s="41"/>
      <c r="I13" s="41"/>
      <c r="J13" s="42"/>
      <c r="K13" s="46"/>
      <c r="L13" s="47"/>
      <c r="M13" s="44"/>
      <c r="N13" s="41"/>
      <c r="O13" s="44"/>
      <c r="P13" s="41"/>
      <c r="Q13" s="41"/>
      <c r="R13" s="41"/>
      <c r="S13" s="42"/>
      <c r="T13" s="41"/>
      <c r="U13" s="41"/>
      <c r="V13" s="44"/>
      <c r="W13" s="42"/>
      <c r="X13" s="42"/>
      <c r="Y13" s="44"/>
      <c r="Z13" s="42"/>
      <c r="AA13" s="44"/>
      <c r="AB13" s="42"/>
      <c r="AC13" s="42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2"/>
      <c r="AR13" s="42"/>
      <c r="AS13" s="42"/>
      <c r="AT13" s="42"/>
      <c r="AU13" s="42"/>
      <c r="AV13" s="42"/>
      <c r="AW13" s="42"/>
      <c r="AX13" s="42"/>
      <c r="AY13" s="43"/>
    </row>
    <row r="14" spans="1:51" x14ac:dyDescent="0.25">
      <c r="A14" s="45">
        <v>2</v>
      </c>
      <c r="B14" s="42" t="s">
        <v>12</v>
      </c>
      <c r="C14" s="42" t="s">
        <v>11</v>
      </c>
      <c r="D14" s="42" t="s">
        <v>10</v>
      </c>
      <c r="E14" s="42" t="s">
        <v>6</v>
      </c>
      <c r="F14" s="42" t="s">
        <v>9</v>
      </c>
      <c r="G14" s="44">
        <v>2444562</v>
      </c>
      <c r="H14" s="41">
        <v>0</v>
      </c>
      <c r="I14" s="41">
        <v>0</v>
      </c>
      <c r="J14" s="42" t="s">
        <v>6</v>
      </c>
      <c r="K14" s="42">
        <v>2</v>
      </c>
      <c r="L14" s="44">
        <v>387757.8</v>
      </c>
      <c r="M14" s="44">
        <v>0</v>
      </c>
      <c r="N14" s="44">
        <v>0</v>
      </c>
      <c r="O14" s="44">
        <v>0</v>
      </c>
      <c r="P14" s="41">
        <v>0</v>
      </c>
      <c r="Q14" s="42"/>
      <c r="R14" s="42"/>
      <c r="S14" s="42" t="s">
        <v>6</v>
      </c>
      <c r="T14" s="42"/>
      <c r="U14" s="42"/>
      <c r="V14" s="44">
        <v>0</v>
      </c>
      <c r="W14" s="42">
        <v>1</v>
      </c>
      <c r="X14" s="42" t="s">
        <v>8</v>
      </c>
      <c r="Y14" s="44">
        <v>0</v>
      </c>
      <c r="Z14" s="42">
        <v>1</v>
      </c>
      <c r="AA14" s="44">
        <v>0</v>
      </c>
      <c r="AB14" s="42" t="s">
        <v>7</v>
      </c>
      <c r="AC14" s="42" t="s">
        <v>6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2" t="s">
        <v>5</v>
      </c>
      <c r="AR14" s="42" t="s">
        <v>4</v>
      </c>
      <c r="AS14" s="42">
        <v>5010306</v>
      </c>
      <c r="AT14" s="42" t="s">
        <v>3</v>
      </c>
      <c r="AU14" s="42">
        <v>104002</v>
      </c>
      <c r="AV14" s="42" t="s">
        <v>2</v>
      </c>
      <c r="AW14" s="42" t="s">
        <v>87</v>
      </c>
      <c r="AX14" s="42" t="s">
        <v>0</v>
      </c>
      <c r="AY14" s="43" t="s">
        <v>84</v>
      </c>
    </row>
    <row r="15" spans="1:51" x14ac:dyDescent="0.25">
      <c r="A15" s="45"/>
      <c r="B15" s="42"/>
      <c r="C15" s="42"/>
      <c r="D15" s="42"/>
      <c r="E15" s="42"/>
      <c r="F15" s="42"/>
      <c r="G15" s="44"/>
      <c r="H15" s="41"/>
      <c r="I15" s="41"/>
      <c r="J15" s="42"/>
      <c r="K15" s="42"/>
      <c r="L15" s="44"/>
      <c r="M15" s="44"/>
      <c r="N15" s="44"/>
      <c r="O15" s="44"/>
      <c r="P15" s="41"/>
      <c r="Q15" s="42"/>
      <c r="R15" s="42"/>
      <c r="S15" s="42"/>
      <c r="T15" s="42"/>
      <c r="U15" s="42"/>
      <c r="V15" s="44"/>
      <c r="W15" s="42"/>
      <c r="X15" s="42"/>
      <c r="Y15" s="44"/>
      <c r="Z15" s="42"/>
      <c r="AA15" s="44"/>
      <c r="AB15" s="42"/>
      <c r="AC15" s="42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2"/>
      <c r="AR15" s="42"/>
      <c r="AS15" s="42"/>
      <c r="AT15" s="42"/>
      <c r="AU15" s="42"/>
      <c r="AV15" s="42"/>
      <c r="AW15" s="42"/>
      <c r="AX15" s="42"/>
      <c r="AY15" s="43"/>
    </row>
    <row r="16" spans="1:51" x14ac:dyDescent="0.25">
      <c r="A16" s="45"/>
      <c r="B16" s="42"/>
      <c r="C16" s="42"/>
      <c r="D16" s="42"/>
      <c r="E16" s="42"/>
      <c r="F16" s="42"/>
      <c r="G16" s="44"/>
      <c r="H16" s="41"/>
      <c r="I16" s="41"/>
      <c r="J16" s="42"/>
      <c r="K16" s="42"/>
      <c r="L16" s="44"/>
      <c r="M16" s="44"/>
      <c r="N16" s="44"/>
      <c r="O16" s="44"/>
      <c r="P16" s="41"/>
      <c r="Q16" s="42"/>
      <c r="R16" s="42"/>
      <c r="S16" s="42"/>
      <c r="T16" s="42"/>
      <c r="U16" s="42"/>
      <c r="V16" s="44"/>
      <c r="W16" s="42"/>
      <c r="X16" s="42"/>
      <c r="Y16" s="44"/>
      <c r="Z16" s="42"/>
      <c r="AA16" s="44"/>
      <c r="AB16" s="42"/>
      <c r="AC16" s="42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42"/>
      <c r="AS16" s="42"/>
      <c r="AT16" s="42"/>
      <c r="AU16" s="42"/>
      <c r="AV16" s="42"/>
      <c r="AW16" s="42"/>
      <c r="AX16" s="42"/>
      <c r="AY16" s="43"/>
    </row>
    <row r="17" spans="1:51" x14ac:dyDescent="0.25">
      <c r="A17" s="45"/>
      <c r="B17" s="42"/>
      <c r="C17" s="42"/>
      <c r="D17" s="42"/>
      <c r="E17" s="42"/>
      <c r="F17" s="42"/>
      <c r="G17" s="44"/>
      <c r="H17" s="41"/>
      <c r="I17" s="41"/>
      <c r="J17" s="42"/>
      <c r="K17" s="42"/>
      <c r="L17" s="44"/>
      <c r="M17" s="44"/>
      <c r="N17" s="44"/>
      <c r="O17" s="44"/>
      <c r="P17" s="41"/>
      <c r="Q17" s="42"/>
      <c r="R17" s="42"/>
      <c r="S17" s="42"/>
      <c r="T17" s="42"/>
      <c r="U17" s="42"/>
      <c r="V17" s="44"/>
      <c r="W17" s="42"/>
      <c r="X17" s="42"/>
      <c r="Y17" s="44"/>
      <c r="Z17" s="42"/>
      <c r="AA17" s="44"/>
      <c r="AB17" s="42"/>
      <c r="AC17" s="42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2"/>
      <c r="AR17" s="42"/>
      <c r="AS17" s="42"/>
      <c r="AT17" s="42"/>
      <c r="AU17" s="42"/>
      <c r="AV17" s="42"/>
      <c r="AW17" s="42"/>
      <c r="AX17" s="42"/>
      <c r="AY17" s="43"/>
    </row>
    <row r="18" spans="1:51" x14ac:dyDescent="0.25">
      <c r="A18" s="45"/>
      <c r="B18" s="42"/>
      <c r="C18" s="42"/>
      <c r="D18" s="42"/>
      <c r="E18" s="42"/>
      <c r="F18" s="42"/>
      <c r="G18" s="44"/>
      <c r="H18" s="41"/>
      <c r="I18" s="41"/>
      <c r="J18" s="42"/>
      <c r="K18" s="42"/>
      <c r="L18" s="44"/>
      <c r="M18" s="44"/>
      <c r="N18" s="44"/>
      <c r="O18" s="44"/>
      <c r="P18" s="41"/>
      <c r="Q18" s="42"/>
      <c r="R18" s="42"/>
      <c r="S18" s="42"/>
      <c r="T18" s="42"/>
      <c r="U18" s="42"/>
      <c r="V18" s="44"/>
      <c r="W18" s="42"/>
      <c r="X18" s="42"/>
      <c r="Y18" s="44"/>
      <c r="Z18" s="42"/>
      <c r="AA18" s="44"/>
      <c r="AB18" s="42"/>
      <c r="AC18" s="42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2"/>
      <c r="AR18" s="42"/>
      <c r="AS18" s="42"/>
      <c r="AT18" s="42"/>
      <c r="AU18" s="42"/>
      <c r="AV18" s="42"/>
      <c r="AW18" s="42"/>
      <c r="AX18" s="42"/>
      <c r="AY18" s="43"/>
    </row>
    <row r="19" spans="1:51" ht="94.5" x14ac:dyDescent="0.25">
      <c r="A19" s="13">
        <v>3</v>
      </c>
      <c r="B19" s="11" t="s">
        <v>97</v>
      </c>
      <c r="C19" s="11"/>
      <c r="D19" s="11" t="s">
        <v>98</v>
      </c>
      <c r="E19" s="11" t="s">
        <v>120</v>
      </c>
      <c r="F19" s="11" t="s">
        <v>9</v>
      </c>
      <c r="G19" s="14"/>
      <c r="H19" s="15"/>
      <c r="I19" s="15"/>
      <c r="J19" s="11"/>
      <c r="K19" s="11">
        <v>5</v>
      </c>
      <c r="L19" s="14"/>
      <c r="M19" s="14"/>
      <c r="N19" s="14"/>
      <c r="O19" s="11">
        <v>5</v>
      </c>
      <c r="P19" s="15"/>
      <c r="Q19" s="11"/>
      <c r="R19" s="11"/>
      <c r="S19" s="11"/>
      <c r="T19" s="11"/>
      <c r="U19" s="11"/>
      <c r="V19" s="14"/>
      <c r="W19" s="11"/>
      <c r="X19" s="11"/>
      <c r="Y19" s="14"/>
      <c r="Z19" s="11"/>
      <c r="AA19" s="14"/>
      <c r="AB19" s="11" t="s">
        <v>112</v>
      </c>
      <c r="AC19" s="11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1"/>
      <c r="AR19" s="11"/>
      <c r="AS19" s="11"/>
      <c r="AT19" s="11"/>
      <c r="AU19" s="11"/>
      <c r="AV19" s="11"/>
      <c r="AW19" s="11"/>
      <c r="AX19" s="11"/>
      <c r="AY19" s="12"/>
    </row>
    <row r="20" spans="1:51" ht="94.5" x14ac:dyDescent="0.25">
      <c r="A20" s="13">
        <v>4</v>
      </c>
      <c r="B20" s="11" t="s">
        <v>97</v>
      </c>
      <c r="C20" s="11"/>
      <c r="D20" s="11" t="s">
        <v>98</v>
      </c>
      <c r="E20" s="11" t="s">
        <v>121</v>
      </c>
      <c r="F20" s="11" t="s">
        <v>9</v>
      </c>
      <c r="G20" s="14"/>
      <c r="H20" s="15"/>
      <c r="I20" s="15"/>
      <c r="J20" s="11"/>
      <c r="K20" s="11">
        <v>4</v>
      </c>
      <c r="L20" s="14"/>
      <c r="M20" s="14"/>
      <c r="N20" s="14"/>
      <c r="O20" s="11">
        <v>4</v>
      </c>
      <c r="P20" s="15"/>
      <c r="Q20" s="11"/>
      <c r="R20" s="11"/>
      <c r="S20" s="11"/>
      <c r="T20" s="11"/>
      <c r="U20" s="11"/>
      <c r="V20" s="14"/>
      <c r="W20" s="11"/>
      <c r="X20" s="11"/>
      <c r="Y20" s="14"/>
      <c r="Z20" s="11"/>
      <c r="AA20" s="14"/>
      <c r="AB20" s="11" t="s">
        <v>112</v>
      </c>
      <c r="AC20" s="11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1"/>
      <c r="AR20" s="11"/>
      <c r="AS20" s="11"/>
      <c r="AT20" s="11"/>
      <c r="AU20" s="11"/>
      <c r="AV20" s="11"/>
      <c r="AW20" s="11"/>
      <c r="AX20" s="11"/>
      <c r="AY20" s="12"/>
    </row>
    <row r="21" spans="1:51" ht="94.5" x14ac:dyDescent="0.25">
      <c r="A21" s="13">
        <v>5</v>
      </c>
      <c r="B21" s="11" t="s">
        <v>97</v>
      </c>
      <c r="C21" s="11"/>
      <c r="D21" s="11" t="s">
        <v>98</v>
      </c>
      <c r="E21" s="11" t="s">
        <v>122</v>
      </c>
      <c r="F21" s="11" t="s">
        <v>9</v>
      </c>
      <c r="G21" s="14"/>
      <c r="H21" s="15"/>
      <c r="I21" s="15"/>
      <c r="J21" s="11"/>
      <c r="K21" s="11">
        <v>3</v>
      </c>
      <c r="L21" s="14"/>
      <c r="M21" s="14"/>
      <c r="N21" s="14"/>
      <c r="O21" s="11">
        <v>3</v>
      </c>
      <c r="P21" s="15"/>
      <c r="Q21" s="11"/>
      <c r="R21" s="11"/>
      <c r="S21" s="11"/>
      <c r="T21" s="11"/>
      <c r="U21" s="11"/>
      <c r="V21" s="14"/>
      <c r="W21" s="11"/>
      <c r="X21" s="11"/>
      <c r="Y21" s="14"/>
      <c r="Z21" s="11"/>
      <c r="AA21" s="14"/>
      <c r="AB21" s="11" t="s">
        <v>112</v>
      </c>
      <c r="AC21" s="11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1"/>
      <c r="AR21" s="11"/>
      <c r="AS21" s="11"/>
      <c r="AT21" s="11"/>
      <c r="AU21" s="11"/>
      <c r="AV21" s="11"/>
      <c r="AW21" s="11"/>
      <c r="AX21" s="11"/>
      <c r="AY21" s="12"/>
    </row>
    <row r="22" spans="1:51" ht="94.5" x14ac:dyDescent="0.25">
      <c r="A22" s="13">
        <v>6</v>
      </c>
      <c r="B22" s="11" t="s">
        <v>97</v>
      </c>
      <c r="C22" s="11"/>
      <c r="D22" s="11" t="s">
        <v>98</v>
      </c>
      <c r="E22" s="11" t="s">
        <v>123</v>
      </c>
      <c r="F22" s="11" t="s">
        <v>9</v>
      </c>
      <c r="G22" s="14"/>
      <c r="H22" s="15"/>
      <c r="I22" s="15"/>
      <c r="J22" s="11"/>
      <c r="K22" s="11">
        <v>5</v>
      </c>
      <c r="L22" s="14"/>
      <c r="M22" s="14"/>
      <c r="N22" s="14"/>
      <c r="O22" s="11">
        <v>5</v>
      </c>
      <c r="P22" s="15"/>
      <c r="Q22" s="11"/>
      <c r="R22" s="11"/>
      <c r="S22" s="11"/>
      <c r="T22" s="11"/>
      <c r="U22" s="11"/>
      <c r="V22" s="14"/>
      <c r="W22" s="11"/>
      <c r="X22" s="11"/>
      <c r="Y22" s="14"/>
      <c r="Z22" s="11"/>
      <c r="AA22" s="14"/>
      <c r="AB22" s="11" t="s">
        <v>112</v>
      </c>
      <c r="AC22" s="11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1"/>
      <c r="AR22" s="11"/>
      <c r="AS22" s="11"/>
      <c r="AT22" s="11"/>
      <c r="AU22" s="11"/>
      <c r="AV22" s="11"/>
      <c r="AW22" s="11"/>
      <c r="AX22" s="11"/>
      <c r="AY22" s="12"/>
    </row>
    <row r="23" spans="1:51" ht="94.5" x14ac:dyDescent="0.25">
      <c r="A23" s="13">
        <v>7</v>
      </c>
      <c r="B23" s="11" t="s">
        <v>97</v>
      </c>
      <c r="C23" s="11"/>
      <c r="D23" s="11" t="s">
        <v>98</v>
      </c>
      <c r="E23" s="11" t="s">
        <v>124</v>
      </c>
      <c r="F23" s="11" t="s">
        <v>9</v>
      </c>
      <c r="G23" s="14"/>
      <c r="H23" s="15"/>
      <c r="I23" s="15"/>
      <c r="J23" s="11"/>
      <c r="K23" s="11">
        <v>20</v>
      </c>
      <c r="L23" s="14"/>
      <c r="M23" s="14"/>
      <c r="N23" s="14"/>
      <c r="O23" s="11">
        <v>20</v>
      </c>
      <c r="P23" s="15"/>
      <c r="Q23" s="11"/>
      <c r="R23" s="11"/>
      <c r="S23" s="11"/>
      <c r="T23" s="11"/>
      <c r="U23" s="11"/>
      <c r="V23" s="14"/>
      <c r="W23" s="11"/>
      <c r="X23" s="11"/>
      <c r="Y23" s="14"/>
      <c r="Z23" s="11"/>
      <c r="AA23" s="14"/>
      <c r="AB23" s="11" t="s">
        <v>112</v>
      </c>
      <c r="AC23" s="11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1"/>
      <c r="AR23" s="11"/>
      <c r="AS23" s="11"/>
      <c r="AT23" s="11"/>
      <c r="AU23" s="11"/>
      <c r="AV23" s="11"/>
      <c r="AW23" s="11"/>
      <c r="AX23" s="11"/>
      <c r="AY23" s="12"/>
    </row>
    <row r="24" spans="1:51" ht="94.5" x14ac:dyDescent="0.25">
      <c r="A24" s="13">
        <v>8</v>
      </c>
      <c r="B24" s="11" t="s">
        <v>97</v>
      </c>
      <c r="C24" s="11"/>
      <c r="D24" s="11" t="s">
        <v>98</v>
      </c>
      <c r="E24" s="11" t="s">
        <v>125</v>
      </c>
      <c r="F24" s="11" t="s">
        <v>9</v>
      </c>
      <c r="G24" s="14"/>
      <c r="H24" s="15"/>
      <c r="I24" s="15"/>
      <c r="J24" s="11"/>
      <c r="K24" s="11">
        <v>10</v>
      </c>
      <c r="L24" s="14"/>
      <c r="M24" s="14"/>
      <c r="N24" s="14"/>
      <c r="O24" s="11">
        <v>10</v>
      </c>
      <c r="P24" s="15"/>
      <c r="Q24" s="11"/>
      <c r="R24" s="11"/>
      <c r="S24" s="11"/>
      <c r="T24" s="11"/>
      <c r="U24" s="11"/>
      <c r="V24" s="14"/>
      <c r="W24" s="11"/>
      <c r="X24" s="11"/>
      <c r="Y24" s="14"/>
      <c r="Z24" s="11"/>
      <c r="AA24" s="14"/>
      <c r="AB24" s="11" t="s">
        <v>112</v>
      </c>
      <c r="AC24" s="11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1"/>
      <c r="AR24" s="11"/>
      <c r="AS24" s="11"/>
      <c r="AT24" s="11"/>
      <c r="AU24" s="11"/>
      <c r="AV24" s="11"/>
      <c r="AW24" s="11"/>
      <c r="AX24" s="11"/>
      <c r="AY24" s="12"/>
    </row>
    <row r="25" spans="1:51" ht="94.5" x14ac:dyDescent="0.25">
      <c r="A25" s="13">
        <v>9</v>
      </c>
      <c r="B25" s="11" t="s">
        <v>92</v>
      </c>
      <c r="C25" s="11"/>
      <c r="D25" s="11" t="s">
        <v>119</v>
      </c>
      <c r="E25" s="11" t="s">
        <v>118</v>
      </c>
      <c r="F25" s="11" t="s">
        <v>9</v>
      </c>
      <c r="G25" s="14">
        <v>19446.5</v>
      </c>
      <c r="H25" s="15"/>
      <c r="I25" s="15"/>
      <c r="J25" s="11" t="s">
        <v>118</v>
      </c>
      <c r="K25" s="11">
        <v>1</v>
      </c>
      <c r="L25" s="14"/>
      <c r="M25" s="14"/>
      <c r="N25" s="14"/>
      <c r="O25" s="11">
        <v>1</v>
      </c>
      <c r="P25" s="15"/>
      <c r="Q25" s="11"/>
      <c r="R25" s="11">
        <v>19446.5</v>
      </c>
      <c r="S25" s="11"/>
      <c r="T25" s="11"/>
      <c r="U25" s="11"/>
      <c r="V25" s="14"/>
      <c r="W25" s="11"/>
      <c r="X25" s="11"/>
      <c r="Y25" s="14"/>
      <c r="Z25" s="11"/>
      <c r="AA25" s="14"/>
      <c r="AB25" s="11" t="s">
        <v>112</v>
      </c>
      <c r="AC25" s="11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1"/>
      <c r="AR25" s="11"/>
      <c r="AS25" s="11"/>
      <c r="AT25" s="11"/>
      <c r="AU25" s="11"/>
      <c r="AV25" s="11"/>
      <c r="AW25" s="11"/>
      <c r="AX25" s="11"/>
      <c r="AY25" s="12"/>
    </row>
    <row r="26" spans="1:51" ht="98.25" customHeight="1" x14ac:dyDescent="0.25">
      <c r="A26" s="13">
        <v>10</v>
      </c>
      <c r="B26" s="11" t="s">
        <v>97</v>
      </c>
      <c r="C26" s="11"/>
      <c r="D26" s="11" t="s">
        <v>98</v>
      </c>
      <c r="E26" s="11" t="s">
        <v>99</v>
      </c>
      <c r="F26" s="11" t="s">
        <v>9</v>
      </c>
      <c r="G26" s="14"/>
      <c r="H26" s="15"/>
      <c r="I26" s="15"/>
      <c r="J26" s="11" t="s">
        <v>99</v>
      </c>
      <c r="K26" s="11">
        <v>3</v>
      </c>
      <c r="L26" s="14"/>
      <c r="M26" s="14"/>
      <c r="N26" s="14"/>
      <c r="O26" s="11">
        <v>3</v>
      </c>
      <c r="P26" s="15"/>
      <c r="Q26" s="11"/>
      <c r="R26" s="11"/>
      <c r="S26" s="11"/>
      <c r="T26" s="11"/>
      <c r="U26" s="11"/>
      <c r="V26" s="14"/>
      <c r="W26" s="11"/>
      <c r="X26" s="11" t="s">
        <v>8</v>
      </c>
      <c r="Y26" s="14"/>
      <c r="Z26" s="11"/>
      <c r="AA26" s="14"/>
      <c r="AB26" s="11" t="s">
        <v>112</v>
      </c>
      <c r="AC26" s="11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 t="s">
        <v>91</v>
      </c>
      <c r="AQ26" s="11" t="s">
        <v>85</v>
      </c>
      <c r="AR26" s="11"/>
      <c r="AS26" s="11"/>
      <c r="AT26" s="11"/>
      <c r="AU26" s="11">
        <v>104002</v>
      </c>
      <c r="AV26" s="11" t="s">
        <v>2</v>
      </c>
      <c r="AW26" s="11" t="s">
        <v>86</v>
      </c>
      <c r="AX26" s="11"/>
      <c r="AY26" s="12" t="s">
        <v>84</v>
      </c>
    </row>
    <row r="27" spans="1:51" ht="93" customHeight="1" x14ac:dyDescent="0.25">
      <c r="A27" s="13">
        <v>11</v>
      </c>
      <c r="B27" s="11" t="s">
        <v>97</v>
      </c>
      <c r="C27" s="16"/>
      <c r="D27" s="11" t="s">
        <v>98</v>
      </c>
      <c r="E27" s="11" t="s">
        <v>100</v>
      </c>
      <c r="F27" s="11" t="s">
        <v>9</v>
      </c>
      <c r="G27" s="14"/>
      <c r="H27" s="15"/>
      <c r="I27" s="15"/>
      <c r="J27" s="11" t="s">
        <v>100</v>
      </c>
      <c r="K27" s="11">
        <v>3</v>
      </c>
      <c r="L27" s="14"/>
      <c r="M27" s="14"/>
      <c r="N27" s="14"/>
      <c r="O27" s="11">
        <v>3</v>
      </c>
      <c r="P27" s="15"/>
      <c r="Q27" s="11"/>
      <c r="R27" s="11"/>
      <c r="S27" s="11"/>
      <c r="T27" s="11"/>
      <c r="U27" s="11"/>
      <c r="V27" s="14"/>
      <c r="W27" s="11"/>
      <c r="X27" s="11" t="s">
        <v>8</v>
      </c>
      <c r="Y27" s="14"/>
      <c r="Z27" s="11"/>
      <c r="AA27" s="14"/>
      <c r="AB27" s="11" t="s">
        <v>112</v>
      </c>
      <c r="AC27" s="11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 t="s">
        <v>91</v>
      </c>
      <c r="AQ27" s="11" t="s">
        <v>85</v>
      </c>
      <c r="AR27" s="11"/>
      <c r="AS27" s="11"/>
      <c r="AT27" s="11"/>
      <c r="AU27" s="11">
        <v>104002</v>
      </c>
      <c r="AV27" s="11" t="s">
        <v>2</v>
      </c>
      <c r="AW27" s="11" t="s">
        <v>86</v>
      </c>
      <c r="AX27" s="11"/>
      <c r="AY27" s="12" t="s">
        <v>84</v>
      </c>
    </row>
    <row r="28" spans="1:51" ht="106.5" customHeight="1" x14ac:dyDescent="0.25">
      <c r="A28" s="13">
        <v>12</v>
      </c>
      <c r="B28" s="11" t="s">
        <v>97</v>
      </c>
      <c r="C28" s="16"/>
      <c r="D28" s="11" t="s">
        <v>98</v>
      </c>
      <c r="E28" s="11" t="s">
        <v>101</v>
      </c>
      <c r="F28" s="11" t="s">
        <v>9</v>
      </c>
      <c r="G28" s="14"/>
      <c r="H28" s="15"/>
      <c r="I28" s="15"/>
      <c r="J28" s="11" t="s">
        <v>101</v>
      </c>
      <c r="K28" s="11">
        <v>5</v>
      </c>
      <c r="L28" s="14"/>
      <c r="M28" s="14"/>
      <c r="N28" s="14"/>
      <c r="O28" s="11">
        <v>5</v>
      </c>
      <c r="P28" s="15"/>
      <c r="Q28" s="11"/>
      <c r="R28" s="16"/>
      <c r="S28" s="11"/>
      <c r="T28" s="11"/>
      <c r="U28" s="11"/>
      <c r="V28" s="14"/>
      <c r="W28" s="11"/>
      <c r="X28" s="11" t="s">
        <v>8</v>
      </c>
      <c r="Y28" s="14"/>
      <c r="Z28" s="11"/>
      <c r="AA28" s="14"/>
      <c r="AB28" s="11" t="s">
        <v>112</v>
      </c>
      <c r="AC28" s="11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 t="s">
        <v>91</v>
      </c>
      <c r="AQ28" s="11" t="s">
        <v>85</v>
      </c>
      <c r="AR28" s="11"/>
      <c r="AS28" s="11"/>
      <c r="AT28" s="11"/>
      <c r="AU28" s="11">
        <v>104002</v>
      </c>
      <c r="AV28" s="11" t="s">
        <v>2</v>
      </c>
      <c r="AW28" s="11" t="s">
        <v>86</v>
      </c>
      <c r="AX28" s="11"/>
      <c r="AY28" s="12" t="s">
        <v>84</v>
      </c>
    </row>
    <row r="29" spans="1:51" ht="94.5" x14ac:dyDescent="0.25">
      <c r="A29" s="13">
        <v>13</v>
      </c>
      <c r="B29" s="11" t="s">
        <v>97</v>
      </c>
      <c r="C29" s="16"/>
      <c r="D29" s="11" t="s">
        <v>98</v>
      </c>
      <c r="E29" s="11" t="s">
        <v>102</v>
      </c>
      <c r="F29" s="11" t="s">
        <v>9</v>
      </c>
      <c r="G29" s="16"/>
      <c r="H29" s="16"/>
      <c r="I29" s="16"/>
      <c r="J29" s="11" t="s">
        <v>102</v>
      </c>
      <c r="K29" s="11">
        <v>2</v>
      </c>
      <c r="L29" s="16"/>
      <c r="M29" s="16"/>
      <c r="N29" s="16"/>
      <c r="O29" s="11">
        <v>2</v>
      </c>
      <c r="P29" s="16"/>
      <c r="Q29" s="16"/>
      <c r="R29" s="16"/>
      <c r="S29" s="16"/>
      <c r="T29" s="16"/>
      <c r="U29" s="16"/>
      <c r="V29" s="16"/>
      <c r="W29" s="16"/>
      <c r="X29" s="11" t="s">
        <v>8</v>
      </c>
      <c r="Y29" s="16"/>
      <c r="Z29" s="16"/>
      <c r="AA29" s="16"/>
      <c r="AB29" s="11" t="s">
        <v>112</v>
      </c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21"/>
    </row>
    <row r="30" spans="1:51" ht="40.5" x14ac:dyDescent="0.25">
      <c r="A30" s="13">
        <v>14</v>
      </c>
      <c r="B30" s="11" t="s">
        <v>97</v>
      </c>
      <c r="C30" s="16"/>
      <c r="D30" s="11" t="s">
        <v>98</v>
      </c>
      <c r="E30" s="11" t="s">
        <v>103</v>
      </c>
      <c r="F30" s="11" t="s">
        <v>9</v>
      </c>
      <c r="G30" s="16"/>
      <c r="H30" s="16"/>
      <c r="I30" s="16"/>
      <c r="J30" s="11" t="s">
        <v>103</v>
      </c>
      <c r="K30" s="11">
        <v>1</v>
      </c>
      <c r="L30" s="16"/>
      <c r="M30" s="16"/>
      <c r="N30" s="16"/>
      <c r="O30" s="11">
        <v>1</v>
      </c>
      <c r="P30" s="16"/>
      <c r="Q30" s="16"/>
      <c r="R30" s="16"/>
      <c r="S30" s="16"/>
      <c r="T30" s="16"/>
      <c r="U30" s="16"/>
      <c r="V30" s="16"/>
      <c r="W30" s="16"/>
      <c r="X30" s="11" t="s">
        <v>8</v>
      </c>
      <c r="Y30" s="16"/>
      <c r="Z30" s="16"/>
      <c r="AA30" s="16"/>
      <c r="AB30" s="11" t="s">
        <v>113</v>
      </c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21"/>
    </row>
    <row r="31" spans="1:51" ht="40.5" x14ac:dyDescent="0.25">
      <c r="A31" s="13">
        <v>15</v>
      </c>
      <c r="B31" s="11" t="s">
        <v>97</v>
      </c>
      <c r="C31" s="16"/>
      <c r="D31" s="11" t="s">
        <v>98</v>
      </c>
      <c r="E31" s="11" t="s">
        <v>104</v>
      </c>
      <c r="F31" s="11" t="s">
        <v>9</v>
      </c>
      <c r="G31" s="16"/>
      <c r="H31" s="16"/>
      <c r="I31" s="16"/>
      <c r="J31" s="11" t="s">
        <v>104</v>
      </c>
      <c r="K31" s="11">
        <v>2</v>
      </c>
      <c r="L31" s="16"/>
      <c r="M31" s="16"/>
      <c r="N31" s="16"/>
      <c r="O31" s="11">
        <v>2</v>
      </c>
      <c r="P31" s="16"/>
      <c r="Q31" s="16"/>
      <c r="R31" s="16"/>
      <c r="S31" s="16"/>
      <c r="T31" s="16"/>
      <c r="U31" s="16"/>
      <c r="V31" s="16"/>
      <c r="W31" s="16"/>
      <c r="X31" s="11" t="s">
        <v>8</v>
      </c>
      <c r="Y31" s="16"/>
      <c r="Z31" s="16"/>
      <c r="AA31" s="16"/>
      <c r="AB31" s="11" t="s">
        <v>113</v>
      </c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21"/>
    </row>
    <row r="32" spans="1:51" ht="40.5" x14ac:dyDescent="0.25">
      <c r="A32" s="13">
        <v>16</v>
      </c>
      <c r="B32" s="11" t="s">
        <v>97</v>
      </c>
      <c r="C32" s="16"/>
      <c r="D32" s="11" t="s">
        <v>98</v>
      </c>
      <c r="E32" s="11" t="s">
        <v>105</v>
      </c>
      <c r="F32" s="11" t="s">
        <v>9</v>
      </c>
      <c r="G32" s="16"/>
      <c r="H32" s="16"/>
      <c r="I32" s="16"/>
      <c r="J32" s="11" t="s">
        <v>105</v>
      </c>
      <c r="K32" s="11">
        <v>2</v>
      </c>
      <c r="L32" s="16"/>
      <c r="M32" s="16"/>
      <c r="N32" s="16"/>
      <c r="O32" s="11">
        <v>2</v>
      </c>
      <c r="P32" s="16"/>
      <c r="Q32" s="16"/>
      <c r="R32" s="16"/>
      <c r="S32" s="16"/>
      <c r="T32" s="16"/>
      <c r="U32" s="16"/>
      <c r="V32" s="16"/>
      <c r="W32" s="16"/>
      <c r="X32" s="11" t="s">
        <v>8</v>
      </c>
      <c r="Y32" s="16"/>
      <c r="Z32" s="16"/>
      <c r="AA32" s="16"/>
      <c r="AB32" s="11" t="s">
        <v>113</v>
      </c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21"/>
    </row>
    <row r="33" spans="1:51" ht="45.75" customHeight="1" x14ac:dyDescent="0.25">
      <c r="A33" s="13">
        <v>17</v>
      </c>
      <c r="B33" s="11" t="s">
        <v>97</v>
      </c>
      <c r="C33" s="16"/>
      <c r="D33" s="11" t="s">
        <v>98</v>
      </c>
      <c r="E33" s="11" t="s">
        <v>106</v>
      </c>
      <c r="F33" s="11" t="s">
        <v>9</v>
      </c>
      <c r="G33" s="16"/>
      <c r="H33" s="16"/>
      <c r="I33" s="16"/>
      <c r="J33" s="11" t="s">
        <v>106</v>
      </c>
      <c r="K33" s="11">
        <v>10</v>
      </c>
      <c r="L33" s="16"/>
      <c r="M33" s="16"/>
      <c r="N33" s="16"/>
      <c r="O33" s="11">
        <v>10</v>
      </c>
      <c r="P33" s="16"/>
      <c r="Q33" s="16"/>
      <c r="R33" s="16"/>
      <c r="S33" s="16"/>
      <c r="T33" s="16"/>
      <c r="U33" s="16"/>
      <c r="V33" s="16"/>
      <c r="W33" s="16"/>
      <c r="X33" s="11" t="s">
        <v>8</v>
      </c>
      <c r="Y33" s="16"/>
      <c r="Z33" s="16"/>
      <c r="AA33" s="16"/>
      <c r="AB33" s="11" t="s">
        <v>113</v>
      </c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21"/>
    </row>
    <row r="34" spans="1:51" ht="58.5" customHeight="1" x14ac:dyDescent="0.25">
      <c r="A34" s="13">
        <v>18</v>
      </c>
      <c r="B34" s="11" t="s">
        <v>97</v>
      </c>
      <c r="C34" s="16"/>
      <c r="D34" s="11" t="s">
        <v>98</v>
      </c>
      <c r="E34" s="11" t="s">
        <v>107</v>
      </c>
      <c r="F34" s="11" t="s">
        <v>9</v>
      </c>
      <c r="G34" s="16"/>
      <c r="H34" s="16"/>
      <c r="I34" s="16"/>
      <c r="J34" s="11" t="s">
        <v>107</v>
      </c>
      <c r="K34" s="11">
        <v>10</v>
      </c>
      <c r="L34" s="16"/>
      <c r="M34" s="16"/>
      <c r="N34" s="16"/>
      <c r="O34" s="11">
        <v>10</v>
      </c>
      <c r="P34" s="16"/>
      <c r="Q34" s="16"/>
      <c r="R34" s="16"/>
      <c r="S34" s="16"/>
      <c r="T34" s="16"/>
      <c r="U34" s="16"/>
      <c r="V34" s="16"/>
      <c r="W34" s="16"/>
      <c r="X34" s="11" t="s">
        <v>8</v>
      </c>
      <c r="Y34" s="16"/>
      <c r="Z34" s="16"/>
      <c r="AA34" s="16"/>
      <c r="AB34" s="11" t="s">
        <v>113</v>
      </c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21"/>
    </row>
    <row r="35" spans="1:51" ht="57" customHeight="1" x14ac:dyDescent="0.25">
      <c r="A35" s="13">
        <v>19</v>
      </c>
      <c r="B35" s="11" t="s">
        <v>97</v>
      </c>
      <c r="C35" s="16"/>
      <c r="D35" s="11" t="s">
        <v>98</v>
      </c>
      <c r="E35" s="11" t="s">
        <v>108</v>
      </c>
      <c r="F35" s="11" t="s">
        <v>9</v>
      </c>
      <c r="G35" s="16"/>
      <c r="H35" s="16"/>
      <c r="I35" s="16"/>
      <c r="J35" s="11" t="s">
        <v>108</v>
      </c>
      <c r="K35" s="11">
        <v>1000</v>
      </c>
      <c r="L35" s="16"/>
      <c r="M35" s="16"/>
      <c r="N35" s="16"/>
      <c r="O35" s="11">
        <v>1000</v>
      </c>
      <c r="P35" s="16"/>
      <c r="Q35" s="16"/>
      <c r="R35" s="16"/>
      <c r="S35" s="16"/>
      <c r="T35" s="16"/>
      <c r="U35" s="16"/>
      <c r="V35" s="16"/>
      <c r="W35" s="16"/>
      <c r="X35" s="11" t="s">
        <v>8</v>
      </c>
      <c r="Y35" s="16"/>
      <c r="Z35" s="16"/>
      <c r="AA35" s="16"/>
      <c r="AB35" s="11" t="s">
        <v>113</v>
      </c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21"/>
    </row>
    <row r="36" spans="1:51" ht="58.5" customHeight="1" x14ac:dyDescent="0.25">
      <c r="A36" s="13">
        <v>20</v>
      </c>
      <c r="B36" s="11" t="s">
        <v>97</v>
      </c>
      <c r="C36" s="16"/>
      <c r="D36" s="11" t="s">
        <v>98</v>
      </c>
      <c r="E36" s="11" t="s">
        <v>109</v>
      </c>
      <c r="F36" s="11" t="s">
        <v>9</v>
      </c>
      <c r="G36" s="16"/>
      <c r="H36" s="16"/>
      <c r="I36" s="16"/>
      <c r="J36" s="11" t="s">
        <v>109</v>
      </c>
      <c r="K36" s="11">
        <v>500</v>
      </c>
      <c r="L36" s="16"/>
      <c r="M36" s="16"/>
      <c r="N36" s="16"/>
      <c r="O36" s="11">
        <v>500</v>
      </c>
      <c r="P36" s="16"/>
      <c r="Q36" s="16"/>
      <c r="R36" s="16"/>
      <c r="S36" s="16"/>
      <c r="T36" s="16"/>
      <c r="U36" s="16"/>
      <c r="V36" s="16"/>
      <c r="W36" s="16"/>
      <c r="X36" s="11" t="s">
        <v>8</v>
      </c>
      <c r="Y36" s="16"/>
      <c r="Z36" s="16"/>
      <c r="AA36" s="16"/>
      <c r="AB36" s="11" t="s">
        <v>113</v>
      </c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21"/>
    </row>
    <row r="37" spans="1:51" ht="52.5" customHeight="1" x14ac:dyDescent="0.25">
      <c r="A37" s="13">
        <v>21</v>
      </c>
      <c r="B37" s="11" t="s">
        <v>97</v>
      </c>
      <c r="C37" s="16"/>
      <c r="D37" s="11" t="s">
        <v>98</v>
      </c>
      <c r="E37" s="11" t="s">
        <v>110</v>
      </c>
      <c r="F37" s="11" t="s">
        <v>9</v>
      </c>
      <c r="G37" s="16"/>
      <c r="H37" s="16"/>
      <c r="I37" s="16"/>
      <c r="J37" s="11" t="s">
        <v>110</v>
      </c>
      <c r="K37" s="11">
        <v>500</v>
      </c>
      <c r="L37" s="16"/>
      <c r="M37" s="16"/>
      <c r="N37" s="16"/>
      <c r="O37" s="11">
        <v>500</v>
      </c>
      <c r="P37" s="16"/>
      <c r="Q37" s="16"/>
      <c r="R37" s="16"/>
      <c r="S37" s="16"/>
      <c r="T37" s="16"/>
      <c r="U37" s="16"/>
      <c r="V37" s="16"/>
      <c r="W37" s="16"/>
      <c r="X37" s="11" t="s">
        <v>8</v>
      </c>
      <c r="Y37" s="16"/>
      <c r="Z37" s="16"/>
      <c r="AA37" s="16"/>
      <c r="AB37" s="11" t="s">
        <v>113</v>
      </c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21"/>
    </row>
    <row r="38" spans="1:51" ht="60.75" customHeight="1" x14ac:dyDescent="0.25">
      <c r="A38" s="13">
        <v>22</v>
      </c>
      <c r="B38" s="11" t="s">
        <v>97</v>
      </c>
      <c r="C38" s="16"/>
      <c r="D38" s="11" t="s">
        <v>98</v>
      </c>
      <c r="E38" s="11" t="s">
        <v>111</v>
      </c>
      <c r="F38" s="11" t="s">
        <v>9</v>
      </c>
      <c r="G38" s="16"/>
      <c r="H38" s="16"/>
      <c r="I38" s="16"/>
      <c r="J38" s="11" t="s">
        <v>111</v>
      </c>
      <c r="K38" s="11">
        <v>10</v>
      </c>
      <c r="L38" s="16"/>
      <c r="M38" s="16"/>
      <c r="N38" s="16"/>
      <c r="O38" s="11">
        <v>10</v>
      </c>
      <c r="P38" s="16"/>
      <c r="Q38" s="16"/>
      <c r="R38" s="16"/>
      <c r="S38" s="16"/>
      <c r="T38" s="16"/>
      <c r="U38" s="16"/>
      <c r="V38" s="16"/>
      <c r="W38" s="16"/>
      <c r="X38" s="11" t="s">
        <v>8</v>
      </c>
      <c r="Y38" s="16"/>
      <c r="Z38" s="16"/>
      <c r="AA38" s="16"/>
      <c r="AB38" s="11" t="s">
        <v>113</v>
      </c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21"/>
    </row>
    <row r="39" spans="1:51" ht="49.5" customHeight="1" x14ac:dyDescent="0.25">
      <c r="A39" s="13">
        <v>23</v>
      </c>
      <c r="B39" s="11" t="s">
        <v>97</v>
      </c>
      <c r="C39" s="16"/>
      <c r="D39" s="11" t="s">
        <v>98</v>
      </c>
      <c r="E39" s="11" t="s">
        <v>114</v>
      </c>
      <c r="F39" s="11" t="s">
        <v>9</v>
      </c>
      <c r="G39" s="16"/>
      <c r="H39" s="16"/>
      <c r="I39" s="16"/>
      <c r="J39" s="11" t="s">
        <v>114</v>
      </c>
      <c r="K39" s="11">
        <v>2</v>
      </c>
      <c r="L39" s="16"/>
      <c r="M39" s="16"/>
      <c r="N39" s="16"/>
      <c r="O39" s="11">
        <v>2</v>
      </c>
      <c r="P39" s="16"/>
      <c r="Q39" s="16"/>
      <c r="R39" s="11" t="s">
        <v>114</v>
      </c>
      <c r="S39" s="16"/>
      <c r="T39" s="16"/>
      <c r="U39" s="16"/>
      <c r="V39" s="16"/>
      <c r="W39" s="16"/>
      <c r="X39" s="11" t="s">
        <v>8</v>
      </c>
      <c r="Y39" s="16"/>
      <c r="Z39" s="16"/>
      <c r="AA39" s="16"/>
      <c r="AB39" s="11" t="s">
        <v>113</v>
      </c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21"/>
    </row>
    <row r="40" spans="1:51" ht="65.25" customHeight="1" x14ac:dyDescent="0.25">
      <c r="A40" s="13">
        <v>24</v>
      </c>
      <c r="B40" s="11" t="s">
        <v>97</v>
      </c>
      <c r="C40" s="16"/>
      <c r="D40" s="11" t="s">
        <v>98</v>
      </c>
      <c r="E40" s="11" t="s">
        <v>115</v>
      </c>
      <c r="F40" s="11" t="s">
        <v>9</v>
      </c>
      <c r="G40" s="16"/>
      <c r="H40" s="16"/>
      <c r="I40" s="16"/>
      <c r="J40" s="11" t="s">
        <v>115</v>
      </c>
      <c r="K40" s="11">
        <v>5</v>
      </c>
      <c r="L40" s="16"/>
      <c r="M40" s="16"/>
      <c r="N40" s="16"/>
      <c r="O40" s="11">
        <v>5</v>
      </c>
      <c r="P40" s="16"/>
      <c r="Q40" s="16"/>
      <c r="R40" s="11" t="s">
        <v>115</v>
      </c>
      <c r="S40" s="16"/>
      <c r="T40" s="16"/>
      <c r="U40" s="16"/>
      <c r="V40" s="16"/>
      <c r="W40" s="16"/>
      <c r="X40" s="11" t="s">
        <v>8</v>
      </c>
      <c r="Y40" s="16"/>
      <c r="Z40" s="16"/>
      <c r="AA40" s="16"/>
      <c r="AB40" s="11" t="s">
        <v>113</v>
      </c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21"/>
    </row>
    <row r="41" spans="1:51" ht="56.25" customHeight="1" x14ac:dyDescent="0.25">
      <c r="A41" s="13">
        <v>25</v>
      </c>
      <c r="B41" s="11" t="s">
        <v>97</v>
      </c>
      <c r="C41" s="16"/>
      <c r="D41" s="11" t="s">
        <v>98</v>
      </c>
      <c r="E41" s="11" t="s">
        <v>116</v>
      </c>
      <c r="F41" s="11" t="s">
        <v>9</v>
      </c>
      <c r="G41" s="16"/>
      <c r="H41" s="16"/>
      <c r="I41" s="16"/>
      <c r="J41" s="11" t="s">
        <v>116</v>
      </c>
      <c r="K41" s="11">
        <v>5</v>
      </c>
      <c r="L41" s="16"/>
      <c r="M41" s="16"/>
      <c r="N41" s="16"/>
      <c r="O41" s="11">
        <v>5</v>
      </c>
      <c r="P41" s="16"/>
      <c r="Q41" s="16"/>
      <c r="R41" s="11" t="s">
        <v>116</v>
      </c>
      <c r="S41" s="16"/>
      <c r="T41" s="16"/>
      <c r="U41" s="16"/>
      <c r="V41" s="16"/>
      <c r="W41" s="16"/>
      <c r="X41" s="11" t="s">
        <v>8</v>
      </c>
      <c r="Y41" s="16"/>
      <c r="Z41" s="16"/>
      <c r="AA41" s="16"/>
      <c r="AB41" s="11" t="s">
        <v>113</v>
      </c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21"/>
    </row>
    <row r="42" spans="1:51" ht="63" customHeight="1" x14ac:dyDescent="0.25">
      <c r="A42" s="13">
        <v>26</v>
      </c>
      <c r="B42" s="11" t="s">
        <v>97</v>
      </c>
      <c r="C42" s="16"/>
      <c r="D42" s="11" t="s">
        <v>98</v>
      </c>
      <c r="E42" s="11" t="s">
        <v>117</v>
      </c>
      <c r="F42" s="11" t="s">
        <v>9</v>
      </c>
      <c r="G42" s="16"/>
      <c r="H42" s="16"/>
      <c r="I42" s="16"/>
      <c r="J42" s="11" t="s">
        <v>117</v>
      </c>
      <c r="K42" s="11">
        <v>50</v>
      </c>
      <c r="L42" s="16"/>
      <c r="M42" s="16"/>
      <c r="N42" s="16"/>
      <c r="O42" s="11">
        <v>50</v>
      </c>
      <c r="P42" s="16"/>
      <c r="Q42" s="16"/>
      <c r="R42" s="11" t="s">
        <v>117</v>
      </c>
      <c r="S42" s="16"/>
      <c r="T42" s="16"/>
      <c r="U42" s="16"/>
      <c r="V42" s="16"/>
      <c r="W42" s="16"/>
      <c r="X42" s="11" t="s">
        <v>8</v>
      </c>
      <c r="Y42" s="16"/>
      <c r="Z42" s="16"/>
      <c r="AA42" s="16"/>
      <c r="AB42" s="11" t="s">
        <v>113</v>
      </c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21"/>
    </row>
    <row r="43" spans="1:51" ht="98.25" customHeight="1" x14ac:dyDescent="0.25">
      <c r="A43" s="13">
        <v>27</v>
      </c>
      <c r="B43" s="11" t="s">
        <v>92</v>
      </c>
      <c r="C43" s="16"/>
      <c r="D43" s="11" t="s">
        <v>88</v>
      </c>
      <c r="E43" s="11" t="s">
        <v>89</v>
      </c>
      <c r="F43" s="11" t="s">
        <v>9</v>
      </c>
      <c r="G43" s="14"/>
      <c r="H43" s="15"/>
      <c r="I43" s="15"/>
      <c r="J43" s="11" t="s">
        <v>89</v>
      </c>
      <c r="K43" s="11">
        <v>1</v>
      </c>
      <c r="L43" s="14"/>
      <c r="M43" s="14"/>
      <c r="N43" s="14">
        <v>33445.5</v>
      </c>
      <c r="O43" s="11">
        <v>1</v>
      </c>
      <c r="P43" s="15"/>
      <c r="Q43" s="11"/>
      <c r="R43" s="11">
        <v>33445.5</v>
      </c>
      <c r="S43" s="11"/>
      <c r="T43" s="11"/>
      <c r="U43" s="11"/>
      <c r="V43" s="14"/>
      <c r="W43" s="11"/>
      <c r="X43" s="11" t="s">
        <v>8</v>
      </c>
      <c r="Y43" s="14"/>
      <c r="Z43" s="11"/>
      <c r="AA43" s="14"/>
      <c r="AB43" s="11" t="s">
        <v>90</v>
      </c>
      <c r="AC43" s="11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 t="s">
        <v>91</v>
      </c>
      <c r="AQ43" s="11" t="s">
        <v>85</v>
      </c>
      <c r="AR43" s="11"/>
      <c r="AS43" s="11"/>
      <c r="AT43" s="11"/>
      <c r="AU43" s="11">
        <v>104002</v>
      </c>
      <c r="AV43" s="11" t="s">
        <v>2</v>
      </c>
      <c r="AW43" s="11" t="s">
        <v>86</v>
      </c>
      <c r="AX43" s="11"/>
      <c r="AY43" s="12" t="s">
        <v>84</v>
      </c>
    </row>
    <row r="44" spans="1:51" ht="93" customHeight="1" x14ac:dyDescent="0.25">
      <c r="A44" s="13">
        <v>28</v>
      </c>
      <c r="B44" s="11" t="s">
        <v>92</v>
      </c>
      <c r="C44" s="16"/>
      <c r="D44" s="11" t="s">
        <v>88</v>
      </c>
      <c r="E44" s="11" t="s">
        <v>93</v>
      </c>
      <c r="F44" s="11" t="s">
        <v>9</v>
      </c>
      <c r="G44" s="14"/>
      <c r="H44" s="15"/>
      <c r="I44" s="15"/>
      <c r="J44" s="11" t="s">
        <v>93</v>
      </c>
      <c r="K44" s="11">
        <v>1</v>
      </c>
      <c r="L44" s="14"/>
      <c r="M44" s="14"/>
      <c r="N44" s="14">
        <v>21918.6</v>
      </c>
      <c r="O44" s="11">
        <v>1</v>
      </c>
      <c r="P44" s="15"/>
      <c r="Q44" s="11"/>
      <c r="R44" s="11">
        <v>21918.6</v>
      </c>
      <c r="S44" s="11"/>
      <c r="T44" s="11"/>
      <c r="U44" s="11"/>
      <c r="V44" s="14"/>
      <c r="W44" s="11"/>
      <c r="X44" s="11" t="s">
        <v>8</v>
      </c>
      <c r="Y44" s="14"/>
      <c r="Z44" s="11"/>
      <c r="AA44" s="14"/>
      <c r="AB44" s="11" t="s">
        <v>94</v>
      </c>
      <c r="AC44" s="11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 t="s">
        <v>91</v>
      </c>
      <c r="AQ44" s="11" t="s">
        <v>85</v>
      </c>
      <c r="AR44" s="11"/>
      <c r="AS44" s="11"/>
      <c r="AT44" s="11"/>
      <c r="AU44" s="11">
        <v>104002</v>
      </c>
      <c r="AV44" s="11" t="s">
        <v>2</v>
      </c>
      <c r="AW44" s="11" t="s">
        <v>86</v>
      </c>
      <c r="AX44" s="11"/>
      <c r="AY44" s="12" t="s">
        <v>84</v>
      </c>
    </row>
    <row r="45" spans="1:51" ht="81.75" customHeight="1" x14ac:dyDescent="0.25">
      <c r="A45" s="13">
        <v>29</v>
      </c>
      <c r="B45" s="11" t="s">
        <v>92</v>
      </c>
      <c r="C45" s="16"/>
      <c r="D45" s="11" t="s">
        <v>88</v>
      </c>
      <c r="E45" s="11" t="s">
        <v>95</v>
      </c>
      <c r="F45" s="11" t="s">
        <v>9</v>
      </c>
      <c r="G45" s="14"/>
      <c r="H45" s="15"/>
      <c r="I45" s="15"/>
      <c r="J45" s="11" t="s">
        <v>95</v>
      </c>
      <c r="K45" s="11">
        <v>1</v>
      </c>
      <c r="L45" s="14"/>
      <c r="M45" s="14"/>
      <c r="N45" s="14">
        <v>19446.5</v>
      </c>
      <c r="O45" s="11">
        <v>1</v>
      </c>
      <c r="P45" s="15"/>
      <c r="Q45" s="11"/>
      <c r="R45" s="11">
        <v>19446.5</v>
      </c>
      <c r="S45" s="11"/>
      <c r="T45" s="11"/>
      <c r="U45" s="11"/>
      <c r="V45" s="14"/>
      <c r="W45" s="11"/>
      <c r="X45" s="11" t="s">
        <v>8</v>
      </c>
      <c r="Y45" s="14"/>
      <c r="Z45" s="11"/>
      <c r="AA45" s="14"/>
      <c r="AB45" s="11" t="s">
        <v>94</v>
      </c>
      <c r="AC45" s="11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 t="s">
        <v>91</v>
      </c>
      <c r="AQ45" s="11" t="s">
        <v>85</v>
      </c>
      <c r="AR45" s="11"/>
      <c r="AS45" s="11"/>
      <c r="AT45" s="11"/>
      <c r="AU45" s="11">
        <v>104002</v>
      </c>
      <c r="AV45" s="11" t="s">
        <v>2</v>
      </c>
      <c r="AW45" s="11" t="s">
        <v>86</v>
      </c>
      <c r="AX45" s="11"/>
      <c r="AY45" s="12" t="s">
        <v>84</v>
      </c>
    </row>
    <row r="46" spans="1:51" s="18" customFormat="1" ht="42.75" customHeight="1" x14ac:dyDescent="0.25">
      <c r="A46" s="13">
        <v>30</v>
      </c>
      <c r="B46" s="29">
        <v>1660640</v>
      </c>
      <c r="C46" s="30" t="s">
        <v>126</v>
      </c>
      <c r="D46" s="11" t="s">
        <v>127</v>
      </c>
      <c r="E46" s="31" t="s">
        <v>128</v>
      </c>
      <c r="F46" s="11" t="s">
        <v>9</v>
      </c>
      <c r="G46" s="32">
        <v>165374976</v>
      </c>
      <c r="H46" s="32">
        <v>167037936</v>
      </c>
      <c r="I46" s="31"/>
      <c r="J46" s="31" t="s">
        <v>128</v>
      </c>
      <c r="K46" s="31">
        <v>1</v>
      </c>
      <c r="L46" s="32">
        <v>165374976</v>
      </c>
      <c r="M46" s="32">
        <v>167037936</v>
      </c>
      <c r="N46" s="31"/>
      <c r="O46" s="31">
        <v>1</v>
      </c>
      <c r="P46" s="32">
        <v>165374976</v>
      </c>
      <c r="Q46" s="32">
        <v>167037936</v>
      </c>
      <c r="R46" s="31"/>
      <c r="S46" s="11" t="s">
        <v>137</v>
      </c>
      <c r="T46" s="33"/>
      <c r="U46" s="33"/>
      <c r="V46" s="32">
        <v>167037936</v>
      </c>
      <c r="W46" s="34">
        <v>1</v>
      </c>
      <c r="X46" s="11" t="s">
        <v>8</v>
      </c>
      <c r="Y46" s="17"/>
      <c r="Z46" s="17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22"/>
    </row>
    <row r="47" spans="1:51" s="18" customFormat="1" ht="57.75" customHeight="1" x14ac:dyDescent="0.25">
      <c r="A47" s="13">
        <v>31</v>
      </c>
      <c r="B47" s="29">
        <v>1660640</v>
      </c>
      <c r="C47" s="30" t="s">
        <v>126</v>
      </c>
      <c r="D47" s="11" t="s">
        <v>127</v>
      </c>
      <c r="E47" s="31" t="s">
        <v>129</v>
      </c>
      <c r="F47" s="11" t="s">
        <v>9</v>
      </c>
      <c r="G47" s="32">
        <v>49607376</v>
      </c>
      <c r="H47" s="32">
        <v>50366368</v>
      </c>
      <c r="I47" s="31"/>
      <c r="J47" s="31" t="s">
        <v>129</v>
      </c>
      <c r="K47" s="31">
        <v>2</v>
      </c>
      <c r="L47" s="32">
        <v>49607376</v>
      </c>
      <c r="M47" s="32">
        <v>50366368</v>
      </c>
      <c r="N47" s="31"/>
      <c r="O47" s="31">
        <v>2</v>
      </c>
      <c r="P47" s="32">
        <v>49607376</v>
      </c>
      <c r="Q47" s="32">
        <v>50366368</v>
      </c>
      <c r="R47" s="31"/>
      <c r="S47" s="11" t="s">
        <v>138</v>
      </c>
      <c r="T47" s="33"/>
      <c r="U47" s="33"/>
      <c r="V47" s="32">
        <v>50366368</v>
      </c>
      <c r="W47" s="34">
        <v>2</v>
      </c>
      <c r="X47" s="11" t="s">
        <v>8</v>
      </c>
      <c r="Y47" s="17"/>
      <c r="Z47" s="17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22"/>
    </row>
    <row r="48" spans="1:51" s="18" customFormat="1" ht="58.5" customHeight="1" x14ac:dyDescent="0.25">
      <c r="A48" s="13">
        <v>32</v>
      </c>
      <c r="B48" s="29">
        <v>1660640</v>
      </c>
      <c r="C48" s="30" t="s">
        <v>126</v>
      </c>
      <c r="D48" s="11" t="s">
        <v>127</v>
      </c>
      <c r="E48" s="31" t="s">
        <v>130</v>
      </c>
      <c r="F48" s="11" t="s">
        <v>9</v>
      </c>
      <c r="G48" s="32">
        <v>12817584</v>
      </c>
      <c r="H48" s="32">
        <v>13145912</v>
      </c>
      <c r="I48" s="31"/>
      <c r="J48" s="31" t="s">
        <v>130</v>
      </c>
      <c r="K48" s="31">
        <v>2</v>
      </c>
      <c r="L48" s="32">
        <v>12817584</v>
      </c>
      <c r="M48" s="32">
        <v>13145912</v>
      </c>
      <c r="N48" s="31"/>
      <c r="O48" s="31">
        <v>2</v>
      </c>
      <c r="P48" s="32">
        <v>12817584</v>
      </c>
      <c r="Q48" s="32">
        <v>13145912</v>
      </c>
      <c r="R48" s="31"/>
      <c r="S48" s="11" t="s">
        <v>139</v>
      </c>
      <c r="T48" s="33"/>
      <c r="U48" s="33"/>
      <c r="V48" s="32">
        <v>13145912</v>
      </c>
      <c r="W48" s="34">
        <v>2</v>
      </c>
      <c r="X48" s="11" t="s">
        <v>8</v>
      </c>
      <c r="Y48" s="17"/>
      <c r="Z48" s="17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22"/>
    </row>
    <row r="49" spans="1:51" s="18" customFormat="1" ht="57" customHeight="1" x14ac:dyDescent="0.25">
      <c r="A49" s="13">
        <v>33</v>
      </c>
      <c r="B49" s="29">
        <v>1660640</v>
      </c>
      <c r="C49" s="30" t="s">
        <v>126</v>
      </c>
      <c r="D49" s="11" t="s">
        <v>127</v>
      </c>
      <c r="E49" s="29" t="s">
        <v>131</v>
      </c>
      <c r="F49" s="11" t="s">
        <v>9</v>
      </c>
      <c r="G49" s="32">
        <v>173642872</v>
      </c>
      <c r="H49" s="32">
        <v>175391112</v>
      </c>
      <c r="I49" s="31"/>
      <c r="J49" s="31" t="s">
        <v>131</v>
      </c>
      <c r="K49" s="31">
        <v>1</v>
      </c>
      <c r="L49" s="32">
        <v>173642872</v>
      </c>
      <c r="M49" s="32">
        <v>175391112</v>
      </c>
      <c r="N49" s="31"/>
      <c r="O49" s="31">
        <v>1</v>
      </c>
      <c r="P49" s="32">
        <v>173642872</v>
      </c>
      <c r="Q49" s="32">
        <v>175391112</v>
      </c>
      <c r="R49" s="31"/>
      <c r="S49" s="11" t="s">
        <v>140</v>
      </c>
      <c r="T49" s="33"/>
      <c r="U49" s="33"/>
      <c r="V49" s="32">
        <v>175391112</v>
      </c>
      <c r="W49" s="34">
        <v>1</v>
      </c>
      <c r="X49" s="11" t="s">
        <v>8</v>
      </c>
      <c r="Y49" s="17"/>
      <c r="Z49" s="17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22"/>
    </row>
    <row r="50" spans="1:51" s="18" customFormat="1" ht="58.5" customHeight="1" x14ac:dyDescent="0.25">
      <c r="A50" s="13">
        <v>34</v>
      </c>
      <c r="B50" s="29">
        <v>1660640</v>
      </c>
      <c r="C50" s="30" t="s">
        <v>126</v>
      </c>
      <c r="D50" s="11" t="s">
        <v>127</v>
      </c>
      <c r="E50" s="29" t="s">
        <v>132</v>
      </c>
      <c r="F50" s="11" t="s">
        <v>9</v>
      </c>
      <c r="G50" s="32">
        <v>49611640</v>
      </c>
      <c r="H50" s="32">
        <v>50153168</v>
      </c>
      <c r="I50" s="31"/>
      <c r="J50" s="31" t="s">
        <v>132</v>
      </c>
      <c r="K50" s="31">
        <v>1</v>
      </c>
      <c r="L50" s="32">
        <v>49611640</v>
      </c>
      <c r="M50" s="32">
        <v>50153168</v>
      </c>
      <c r="N50" s="31"/>
      <c r="O50" s="31">
        <v>1</v>
      </c>
      <c r="P50" s="32">
        <v>49611640</v>
      </c>
      <c r="Q50" s="32">
        <v>50153168</v>
      </c>
      <c r="R50" s="31"/>
      <c r="S50" s="11" t="s">
        <v>141</v>
      </c>
      <c r="T50" s="33"/>
      <c r="U50" s="33"/>
      <c r="V50" s="32">
        <v>50153168</v>
      </c>
      <c r="W50" s="34">
        <v>1</v>
      </c>
      <c r="X50" s="11" t="s">
        <v>8</v>
      </c>
      <c r="Y50" s="17"/>
      <c r="Z50" s="17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22"/>
    </row>
    <row r="51" spans="1:51" s="18" customFormat="1" ht="50.25" customHeight="1" x14ac:dyDescent="0.25">
      <c r="A51" s="13">
        <v>35</v>
      </c>
      <c r="B51" s="29">
        <v>1660640</v>
      </c>
      <c r="C51" s="30" t="s">
        <v>126</v>
      </c>
      <c r="D51" s="11" t="s">
        <v>127</v>
      </c>
      <c r="E51" s="29" t="s">
        <v>133</v>
      </c>
      <c r="F51" s="11" t="s">
        <v>9</v>
      </c>
      <c r="G51" s="32">
        <v>34743072</v>
      </c>
      <c r="H51" s="32">
        <v>35075664</v>
      </c>
      <c r="I51" s="31"/>
      <c r="J51" s="31" t="s">
        <v>133</v>
      </c>
      <c r="K51" s="31">
        <v>12</v>
      </c>
      <c r="L51" s="32">
        <v>34743072</v>
      </c>
      <c r="M51" s="32">
        <v>35075664</v>
      </c>
      <c r="N51" s="31"/>
      <c r="O51" s="31">
        <v>12</v>
      </c>
      <c r="P51" s="32">
        <v>34743072</v>
      </c>
      <c r="Q51" s="32">
        <v>35075664</v>
      </c>
      <c r="R51" s="31"/>
      <c r="S51" s="11" t="s">
        <v>142</v>
      </c>
      <c r="T51" s="33"/>
      <c r="U51" s="33"/>
      <c r="V51" s="32">
        <v>35075664</v>
      </c>
      <c r="W51" s="34">
        <v>12</v>
      </c>
      <c r="X51" s="11" t="s">
        <v>8</v>
      </c>
      <c r="Y51" s="17"/>
      <c r="Z51" s="17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22"/>
    </row>
    <row r="52" spans="1:51" s="18" customFormat="1" ht="53.25" customHeight="1" x14ac:dyDescent="0.25">
      <c r="A52" s="13">
        <v>36</v>
      </c>
      <c r="B52" s="29">
        <v>1660640</v>
      </c>
      <c r="C52" s="30" t="s">
        <v>126</v>
      </c>
      <c r="D52" s="11" t="s">
        <v>127</v>
      </c>
      <c r="E52" s="29" t="s">
        <v>134</v>
      </c>
      <c r="F52" s="11" t="s">
        <v>9</v>
      </c>
      <c r="G52" s="32">
        <v>11295336</v>
      </c>
      <c r="H52" s="32">
        <v>11404068</v>
      </c>
      <c r="I52" s="31"/>
      <c r="J52" s="31" t="s">
        <v>134</v>
      </c>
      <c r="K52" s="31">
        <v>3</v>
      </c>
      <c r="L52" s="32">
        <v>11295336</v>
      </c>
      <c r="M52" s="32">
        <v>11404068</v>
      </c>
      <c r="N52" s="31"/>
      <c r="O52" s="31">
        <v>3</v>
      </c>
      <c r="P52" s="32">
        <v>11295336</v>
      </c>
      <c r="Q52" s="32">
        <v>11404068</v>
      </c>
      <c r="R52" s="31"/>
      <c r="S52" s="11" t="s">
        <v>143</v>
      </c>
      <c r="T52" s="33"/>
      <c r="U52" s="33"/>
      <c r="V52" s="32">
        <v>11404068</v>
      </c>
      <c r="W52" s="34">
        <v>3</v>
      </c>
      <c r="X52" s="11" t="s">
        <v>8</v>
      </c>
      <c r="Y52" s="17"/>
      <c r="Z52" s="17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22"/>
    </row>
    <row r="53" spans="1:51" s="18" customFormat="1" ht="40.5" customHeight="1" x14ac:dyDescent="0.25">
      <c r="A53" s="13">
        <v>37</v>
      </c>
      <c r="B53" s="29">
        <v>1660640</v>
      </c>
      <c r="C53" s="30" t="s">
        <v>126</v>
      </c>
      <c r="D53" s="11" t="s">
        <v>127</v>
      </c>
      <c r="E53" s="29" t="s">
        <v>135</v>
      </c>
      <c r="F53" s="11" t="s">
        <v>9</v>
      </c>
      <c r="G53" s="32">
        <v>3061552</v>
      </c>
      <c r="H53" s="32">
        <v>3090547.2</v>
      </c>
      <c r="I53" s="31"/>
      <c r="J53" s="31" t="s">
        <v>135</v>
      </c>
      <c r="K53" s="31">
        <v>2</v>
      </c>
      <c r="L53" s="32">
        <v>3061552</v>
      </c>
      <c r="M53" s="32">
        <v>3090547.2</v>
      </c>
      <c r="N53" s="31"/>
      <c r="O53" s="31">
        <v>2</v>
      </c>
      <c r="P53" s="32">
        <v>3061552</v>
      </c>
      <c r="Q53" s="32">
        <v>3090547.2</v>
      </c>
      <c r="R53" s="31"/>
      <c r="S53" s="11" t="s">
        <v>144</v>
      </c>
      <c r="T53" s="33"/>
      <c r="U53" s="33"/>
      <c r="V53" s="32">
        <v>3090547.2</v>
      </c>
      <c r="W53" s="34">
        <v>2</v>
      </c>
      <c r="X53" s="11" t="s">
        <v>8</v>
      </c>
      <c r="Y53" s="17"/>
      <c r="Z53" s="17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22"/>
    </row>
    <row r="54" spans="1:51" s="18" customFormat="1" ht="58.5" customHeight="1" thickBot="1" x14ac:dyDescent="0.3">
      <c r="A54" s="23">
        <v>38</v>
      </c>
      <c r="B54" s="35">
        <v>1660640</v>
      </c>
      <c r="C54" s="36" t="s">
        <v>126</v>
      </c>
      <c r="D54" s="24" t="s">
        <v>127</v>
      </c>
      <c r="E54" s="35" t="s">
        <v>136</v>
      </c>
      <c r="F54" s="24" t="s">
        <v>9</v>
      </c>
      <c r="G54" s="37">
        <v>2809976</v>
      </c>
      <c r="H54" s="37">
        <v>2835986.4000000004</v>
      </c>
      <c r="I54" s="38"/>
      <c r="J54" s="38" t="s">
        <v>136</v>
      </c>
      <c r="K54" s="38">
        <v>1</v>
      </c>
      <c r="L54" s="37">
        <v>2809976</v>
      </c>
      <c r="M54" s="37">
        <v>2835986.4000000004</v>
      </c>
      <c r="N54" s="38"/>
      <c r="O54" s="38">
        <v>1</v>
      </c>
      <c r="P54" s="37">
        <v>2809976</v>
      </c>
      <c r="Q54" s="37">
        <v>2835986.4000000004</v>
      </c>
      <c r="R54" s="38"/>
      <c r="S54" s="24" t="s">
        <v>145</v>
      </c>
      <c r="T54" s="39"/>
      <c r="U54" s="39"/>
      <c r="V54" s="37">
        <v>2835986.4000000004</v>
      </c>
      <c r="W54" s="40">
        <v>1</v>
      </c>
      <c r="X54" s="24" t="s">
        <v>8</v>
      </c>
      <c r="Y54" s="25"/>
      <c r="Z54" s="2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6"/>
    </row>
    <row r="55" spans="1:51" x14ac:dyDescent="0.25">
      <c r="D55" s="2"/>
    </row>
    <row r="56" spans="1:51" x14ac:dyDescent="0.25">
      <c r="D56" s="2"/>
    </row>
    <row r="57" spans="1:51" x14ac:dyDescent="0.25">
      <c r="D57" s="2"/>
    </row>
    <row r="58" spans="1:51" x14ac:dyDescent="0.25">
      <c r="D58" s="2"/>
    </row>
    <row r="59" spans="1:51" x14ac:dyDescent="0.25">
      <c r="D59" s="2"/>
    </row>
    <row r="60" spans="1:51" x14ac:dyDescent="0.25">
      <c r="D60" s="2"/>
    </row>
    <row r="61" spans="1:51" x14ac:dyDescent="0.25">
      <c r="D61" s="2"/>
    </row>
    <row r="62" spans="1:51" x14ac:dyDescent="0.25">
      <c r="D62" s="2"/>
    </row>
    <row r="63" spans="1:51" x14ac:dyDescent="0.25">
      <c r="D63" s="2"/>
    </row>
    <row r="64" spans="1:51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  <row r="73" spans="4:4" x14ac:dyDescent="0.25">
      <c r="D73" s="2"/>
    </row>
    <row r="74" spans="4:4" x14ac:dyDescent="0.25">
      <c r="D74" s="2"/>
    </row>
    <row r="75" spans="4:4" x14ac:dyDescent="0.25">
      <c r="D75" s="2"/>
    </row>
    <row r="76" spans="4:4" x14ac:dyDescent="0.25">
      <c r="D76" s="2"/>
    </row>
    <row r="77" spans="4:4" x14ac:dyDescent="0.25">
      <c r="D77" s="2"/>
    </row>
    <row r="78" spans="4:4" x14ac:dyDescent="0.25">
      <c r="D78" s="2"/>
    </row>
    <row r="79" spans="4:4" x14ac:dyDescent="0.25">
      <c r="D79" s="2"/>
    </row>
    <row r="80" spans="4:4" x14ac:dyDescent="0.25">
      <c r="D80" s="2"/>
    </row>
    <row r="81" spans="4:4" x14ac:dyDescent="0.25">
      <c r="D81" s="2"/>
    </row>
    <row r="82" spans="4:4" x14ac:dyDescent="0.25">
      <c r="D82" s="2"/>
    </row>
    <row r="83" spans="4:4" x14ac:dyDescent="0.25">
      <c r="D83" s="2"/>
    </row>
    <row r="84" spans="4:4" x14ac:dyDescent="0.25">
      <c r="D84" s="2"/>
    </row>
    <row r="85" spans="4:4" x14ac:dyDescent="0.25">
      <c r="D85" s="2"/>
    </row>
    <row r="86" spans="4:4" x14ac:dyDescent="0.25">
      <c r="D86" s="2"/>
    </row>
    <row r="87" spans="4:4" x14ac:dyDescent="0.25">
      <c r="D87" s="2"/>
    </row>
    <row r="88" spans="4:4" x14ac:dyDescent="0.25">
      <c r="D88" s="2"/>
    </row>
    <row r="89" spans="4:4" x14ac:dyDescent="0.25">
      <c r="D89" s="2"/>
    </row>
    <row r="90" spans="4:4" x14ac:dyDescent="0.25">
      <c r="D90" s="2"/>
    </row>
    <row r="91" spans="4:4" x14ac:dyDescent="0.25">
      <c r="D91" s="2"/>
    </row>
    <row r="92" spans="4:4" x14ac:dyDescent="0.25">
      <c r="D92" s="2"/>
    </row>
    <row r="93" spans="4:4" x14ac:dyDescent="0.25">
      <c r="D93" s="2"/>
    </row>
    <row r="94" spans="4:4" x14ac:dyDescent="0.25">
      <c r="D94" s="2"/>
    </row>
    <row r="95" spans="4:4" x14ac:dyDescent="0.25">
      <c r="D95" s="2"/>
    </row>
    <row r="96" spans="4:4" x14ac:dyDescent="0.25">
      <c r="D96" s="2"/>
    </row>
    <row r="97" spans="4:4" x14ac:dyDescent="0.25">
      <c r="D97" s="2"/>
    </row>
    <row r="98" spans="4:4" x14ac:dyDescent="0.25">
      <c r="D98" s="2"/>
    </row>
    <row r="99" spans="4:4" x14ac:dyDescent="0.25">
      <c r="D99" s="2"/>
    </row>
    <row r="100" spans="4:4" x14ac:dyDescent="0.25">
      <c r="D100" s="2"/>
    </row>
    <row r="101" spans="4:4" x14ac:dyDescent="0.25">
      <c r="D101" s="2"/>
    </row>
    <row r="102" spans="4:4" x14ac:dyDescent="0.25">
      <c r="D102" s="2"/>
    </row>
    <row r="103" spans="4:4" x14ac:dyDescent="0.25">
      <c r="D103" s="2"/>
    </row>
    <row r="104" spans="4:4" x14ac:dyDescent="0.25">
      <c r="D104" s="2"/>
    </row>
    <row r="105" spans="4:4" x14ac:dyDescent="0.25">
      <c r="D105" s="2"/>
    </row>
    <row r="106" spans="4:4" x14ac:dyDescent="0.25">
      <c r="D106" s="2"/>
    </row>
    <row r="107" spans="4:4" x14ac:dyDescent="0.25">
      <c r="D107" s="2"/>
    </row>
    <row r="108" spans="4:4" x14ac:dyDescent="0.25">
      <c r="D108" s="2"/>
    </row>
    <row r="109" spans="4:4" x14ac:dyDescent="0.25">
      <c r="D109" s="2"/>
    </row>
    <row r="110" spans="4:4" x14ac:dyDescent="0.25">
      <c r="D110" s="2"/>
    </row>
    <row r="111" spans="4:4" x14ac:dyDescent="0.25">
      <c r="D111" s="2"/>
    </row>
    <row r="112" spans="4:4" x14ac:dyDescent="0.25">
      <c r="D112" s="2"/>
    </row>
    <row r="113" spans="4:4" x14ac:dyDescent="0.25">
      <c r="D113" s="2"/>
    </row>
    <row r="114" spans="4:4" x14ac:dyDescent="0.25">
      <c r="D114" s="2"/>
    </row>
    <row r="115" spans="4:4" x14ac:dyDescent="0.25">
      <c r="D115" s="2"/>
    </row>
    <row r="116" spans="4:4" x14ac:dyDescent="0.25">
      <c r="D116" s="2"/>
    </row>
    <row r="117" spans="4:4" x14ac:dyDescent="0.25">
      <c r="D117" s="2"/>
    </row>
    <row r="118" spans="4:4" x14ac:dyDescent="0.25">
      <c r="D118" s="2"/>
    </row>
    <row r="119" spans="4:4" x14ac:dyDescent="0.25">
      <c r="D119" s="2"/>
    </row>
    <row r="120" spans="4:4" x14ac:dyDescent="0.25">
      <c r="D120" s="2"/>
    </row>
    <row r="121" spans="4:4" x14ac:dyDescent="0.25">
      <c r="D121" s="2"/>
    </row>
    <row r="122" spans="4:4" x14ac:dyDescent="0.25">
      <c r="D122" s="2"/>
    </row>
    <row r="123" spans="4:4" x14ac:dyDescent="0.25">
      <c r="D123" s="2"/>
    </row>
    <row r="124" spans="4:4" x14ac:dyDescent="0.25">
      <c r="D124" s="2"/>
    </row>
    <row r="125" spans="4:4" x14ac:dyDescent="0.25">
      <c r="D125" s="2"/>
    </row>
    <row r="126" spans="4:4" x14ac:dyDescent="0.25">
      <c r="D126" s="2"/>
    </row>
    <row r="127" spans="4:4" x14ac:dyDescent="0.25">
      <c r="D127" s="2"/>
    </row>
    <row r="128" spans="4:4" x14ac:dyDescent="0.25">
      <c r="D128" s="2"/>
    </row>
    <row r="129" spans="4:4" x14ac:dyDescent="0.25">
      <c r="D129" s="2"/>
    </row>
    <row r="130" spans="4:4" x14ac:dyDescent="0.25">
      <c r="D130" s="2"/>
    </row>
    <row r="131" spans="4:4" x14ac:dyDescent="0.25">
      <c r="D131" s="2"/>
    </row>
    <row r="132" spans="4:4" x14ac:dyDescent="0.25">
      <c r="D132" s="2"/>
    </row>
    <row r="133" spans="4:4" x14ac:dyDescent="0.25">
      <c r="D133" s="2"/>
    </row>
    <row r="134" spans="4:4" x14ac:dyDescent="0.25">
      <c r="D134" s="2"/>
    </row>
    <row r="135" spans="4:4" x14ac:dyDescent="0.25">
      <c r="D135" s="2"/>
    </row>
    <row r="136" spans="4:4" x14ac:dyDescent="0.25">
      <c r="D136" s="2"/>
    </row>
    <row r="137" spans="4:4" x14ac:dyDescent="0.25">
      <c r="D137" s="2"/>
    </row>
    <row r="138" spans="4:4" x14ac:dyDescent="0.25">
      <c r="D138" s="2"/>
    </row>
    <row r="139" spans="4:4" x14ac:dyDescent="0.25">
      <c r="D139" s="2"/>
    </row>
    <row r="140" spans="4:4" x14ac:dyDescent="0.25">
      <c r="D140" s="2"/>
    </row>
    <row r="141" spans="4:4" x14ac:dyDescent="0.25">
      <c r="D141" s="2"/>
    </row>
    <row r="142" spans="4:4" x14ac:dyDescent="0.25">
      <c r="D142" s="2"/>
    </row>
    <row r="143" spans="4:4" x14ac:dyDescent="0.25">
      <c r="D143" s="2"/>
    </row>
    <row r="144" spans="4:4" x14ac:dyDescent="0.25">
      <c r="D144" s="2"/>
    </row>
    <row r="145" spans="4:4" x14ac:dyDescent="0.25">
      <c r="D145" s="2"/>
    </row>
    <row r="146" spans="4:4" x14ac:dyDescent="0.25">
      <c r="D146" s="2"/>
    </row>
    <row r="147" spans="4:4" x14ac:dyDescent="0.25">
      <c r="D147" s="2"/>
    </row>
    <row r="148" spans="4:4" x14ac:dyDescent="0.25">
      <c r="D148" s="2"/>
    </row>
    <row r="149" spans="4:4" x14ac:dyDescent="0.25">
      <c r="D149" s="2"/>
    </row>
    <row r="150" spans="4:4" x14ac:dyDescent="0.25">
      <c r="D150" s="2"/>
    </row>
    <row r="151" spans="4:4" x14ac:dyDescent="0.25">
      <c r="D151" s="2"/>
    </row>
    <row r="152" spans="4:4" x14ac:dyDescent="0.25">
      <c r="D152" s="2"/>
    </row>
    <row r="153" spans="4:4" x14ac:dyDescent="0.25">
      <c r="D153" s="2"/>
    </row>
    <row r="154" spans="4:4" x14ac:dyDescent="0.25">
      <c r="D154" s="2"/>
    </row>
    <row r="155" spans="4:4" x14ac:dyDescent="0.25">
      <c r="D155" s="2"/>
    </row>
    <row r="156" spans="4:4" x14ac:dyDescent="0.25">
      <c r="D156" s="2"/>
    </row>
    <row r="157" spans="4:4" x14ac:dyDescent="0.25">
      <c r="D157" s="2"/>
    </row>
    <row r="158" spans="4:4" x14ac:dyDescent="0.25">
      <c r="D158" s="2"/>
    </row>
    <row r="159" spans="4:4" x14ac:dyDescent="0.25">
      <c r="D159" s="2"/>
    </row>
    <row r="160" spans="4:4" x14ac:dyDescent="0.25">
      <c r="D160" s="2"/>
    </row>
    <row r="161" spans="4:4" x14ac:dyDescent="0.25">
      <c r="D161" s="2"/>
    </row>
    <row r="162" spans="4:4" x14ac:dyDescent="0.25">
      <c r="D162" s="2"/>
    </row>
    <row r="163" spans="4:4" x14ac:dyDescent="0.25">
      <c r="D163" s="2"/>
    </row>
    <row r="164" spans="4:4" x14ac:dyDescent="0.25">
      <c r="D164" s="2"/>
    </row>
    <row r="165" spans="4:4" x14ac:dyDescent="0.25">
      <c r="D165" s="2"/>
    </row>
    <row r="166" spans="4:4" x14ac:dyDescent="0.25">
      <c r="D166" s="2"/>
    </row>
    <row r="167" spans="4:4" x14ac:dyDescent="0.25">
      <c r="D167" s="2"/>
    </row>
    <row r="168" spans="4:4" x14ac:dyDescent="0.25">
      <c r="D168" s="2"/>
    </row>
    <row r="169" spans="4:4" x14ac:dyDescent="0.25">
      <c r="D169" s="2"/>
    </row>
    <row r="170" spans="4:4" x14ac:dyDescent="0.25">
      <c r="D170" s="2"/>
    </row>
    <row r="171" spans="4:4" x14ac:dyDescent="0.25">
      <c r="D171" s="2"/>
    </row>
    <row r="172" spans="4:4" x14ac:dyDescent="0.25">
      <c r="D172" s="2"/>
    </row>
    <row r="173" spans="4:4" x14ac:dyDescent="0.25">
      <c r="D173" s="2"/>
    </row>
    <row r="174" spans="4:4" x14ac:dyDescent="0.25">
      <c r="D174" s="2"/>
    </row>
    <row r="175" spans="4:4" x14ac:dyDescent="0.25">
      <c r="D175" s="2"/>
    </row>
    <row r="176" spans="4:4" x14ac:dyDescent="0.25">
      <c r="D176" s="2"/>
    </row>
    <row r="177" spans="4:4" x14ac:dyDescent="0.25">
      <c r="D177" s="2"/>
    </row>
    <row r="178" spans="4:4" x14ac:dyDescent="0.25">
      <c r="D178" s="2"/>
    </row>
    <row r="179" spans="4:4" x14ac:dyDescent="0.25">
      <c r="D179" s="2"/>
    </row>
    <row r="180" spans="4:4" x14ac:dyDescent="0.25">
      <c r="D180" s="2"/>
    </row>
    <row r="181" spans="4:4" x14ac:dyDescent="0.25">
      <c r="D181" s="2"/>
    </row>
    <row r="182" spans="4:4" x14ac:dyDescent="0.25">
      <c r="D182" s="2"/>
    </row>
    <row r="183" spans="4:4" x14ac:dyDescent="0.25">
      <c r="D183" s="2"/>
    </row>
    <row r="184" spans="4:4" x14ac:dyDescent="0.25">
      <c r="D184" s="2"/>
    </row>
    <row r="185" spans="4:4" x14ac:dyDescent="0.25">
      <c r="D185" s="2"/>
    </row>
    <row r="186" spans="4:4" x14ac:dyDescent="0.25">
      <c r="D186" s="2"/>
    </row>
    <row r="187" spans="4:4" x14ac:dyDescent="0.25">
      <c r="D187" s="2"/>
    </row>
    <row r="188" spans="4:4" x14ac:dyDescent="0.25">
      <c r="D188" s="2"/>
    </row>
    <row r="189" spans="4:4" x14ac:dyDescent="0.25">
      <c r="D189" s="2"/>
    </row>
    <row r="190" spans="4:4" x14ac:dyDescent="0.25">
      <c r="D190" s="2"/>
    </row>
    <row r="191" spans="4:4" x14ac:dyDescent="0.25">
      <c r="D191" s="2"/>
    </row>
    <row r="192" spans="4:4" x14ac:dyDescent="0.25">
      <c r="D192" s="2"/>
    </row>
    <row r="193" spans="4:4" x14ac:dyDescent="0.25">
      <c r="D193" s="2"/>
    </row>
    <row r="194" spans="4:4" x14ac:dyDescent="0.25">
      <c r="D194" s="2"/>
    </row>
    <row r="195" spans="4:4" x14ac:dyDescent="0.25">
      <c r="D195" s="2"/>
    </row>
    <row r="196" spans="4:4" x14ac:dyDescent="0.25">
      <c r="D196" s="2"/>
    </row>
    <row r="197" spans="4:4" x14ac:dyDescent="0.25">
      <c r="D197" s="2"/>
    </row>
    <row r="198" spans="4:4" x14ac:dyDescent="0.25">
      <c r="D198" s="2"/>
    </row>
    <row r="199" spans="4:4" x14ac:dyDescent="0.25">
      <c r="D199" s="2"/>
    </row>
    <row r="200" spans="4:4" x14ac:dyDescent="0.25">
      <c r="D200" s="2"/>
    </row>
    <row r="201" spans="4:4" x14ac:dyDescent="0.25">
      <c r="D201" s="2"/>
    </row>
    <row r="202" spans="4:4" x14ac:dyDescent="0.25">
      <c r="D202" s="2"/>
    </row>
    <row r="203" spans="4:4" x14ac:dyDescent="0.25">
      <c r="D203" s="2"/>
    </row>
    <row r="204" spans="4:4" x14ac:dyDescent="0.25">
      <c r="D204" s="2"/>
    </row>
    <row r="205" spans="4:4" x14ac:dyDescent="0.25">
      <c r="D205" s="2"/>
    </row>
    <row r="206" spans="4:4" x14ac:dyDescent="0.25">
      <c r="D206" s="2"/>
    </row>
    <row r="207" spans="4:4" x14ac:dyDescent="0.25">
      <c r="D207" s="2"/>
    </row>
    <row r="208" spans="4:4" x14ac:dyDescent="0.25">
      <c r="D208" s="2"/>
    </row>
    <row r="209" spans="4:4" x14ac:dyDescent="0.25">
      <c r="D209" s="2"/>
    </row>
    <row r="210" spans="4:4" x14ac:dyDescent="0.25">
      <c r="D210" s="2"/>
    </row>
    <row r="211" spans="4:4" x14ac:dyDescent="0.25">
      <c r="D211" s="2"/>
    </row>
    <row r="212" spans="4:4" x14ac:dyDescent="0.25">
      <c r="D212" s="2"/>
    </row>
    <row r="213" spans="4:4" x14ac:dyDescent="0.25">
      <c r="D213" s="2"/>
    </row>
    <row r="214" spans="4:4" x14ac:dyDescent="0.25">
      <c r="D214" s="2"/>
    </row>
    <row r="215" spans="4:4" x14ac:dyDescent="0.25">
      <c r="D215" s="2"/>
    </row>
    <row r="216" spans="4:4" x14ac:dyDescent="0.25">
      <c r="D216" s="2"/>
    </row>
    <row r="217" spans="4:4" x14ac:dyDescent="0.25">
      <c r="D217" s="2"/>
    </row>
    <row r="218" spans="4:4" x14ac:dyDescent="0.25">
      <c r="D218" s="2"/>
    </row>
    <row r="219" spans="4:4" x14ac:dyDescent="0.25">
      <c r="D219" s="2"/>
    </row>
    <row r="220" spans="4:4" x14ac:dyDescent="0.25">
      <c r="D220" s="2"/>
    </row>
    <row r="221" spans="4:4" x14ac:dyDescent="0.25">
      <c r="D221" s="2"/>
    </row>
    <row r="222" spans="4:4" x14ac:dyDescent="0.25">
      <c r="D222" s="2"/>
    </row>
    <row r="223" spans="4:4" x14ac:dyDescent="0.25">
      <c r="D223" s="2"/>
    </row>
    <row r="224" spans="4:4" x14ac:dyDescent="0.25">
      <c r="D224" s="2"/>
    </row>
    <row r="225" spans="4:4" x14ac:dyDescent="0.25">
      <c r="D225" s="2"/>
    </row>
    <row r="226" spans="4:4" x14ac:dyDescent="0.25">
      <c r="D226" s="2"/>
    </row>
    <row r="227" spans="4:4" x14ac:dyDescent="0.25">
      <c r="D227" s="2"/>
    </row>
    <row r="228" spans="4:4" x14ac:dyDescent="0.25">
      <c r="D228" s="2"/>
    </row>
    <row r="229" spans="4:4" x14ac:dyDescent="0.25">
      <c r="D229" s="2"/>
    </row>
    <row r="230" spans="4:4" x14ac:dyDescent="0.25">
      <c r="D230" s="2"/>
    </row>
    <row r="231" spans="4:4" x14ac:dyDescent="0.25">
      <c r="D231" s="2"/>
    </row>
    <row r="232" spans="4:4" x14ac:dyDescent="0.25">
      <c r="D232" s="2"/>
    </row>
    <row r="233" spans="4:4" x14ac:dyDescent="0.25">
      <c r="D233" s="2"/>
    </row>
    <row r="234" spans="4:4" x14ac:dyDescent="0.25">
      <c r="D234" s="2"/>
    </row>
    <row r="235" spans="4:4" x14ac:dyDescent="0.25">
      <c r="D235" s="2"/>
    </row>
    <row r="236" spans="4:4" x14ac:dyDescent="0.25">
      <c r="D236" s="2"/>
    </row>
    <row r="237" spans="4:4" x14ac:dyDescent="0.25">
      <c r="D237" s="2"/>
    </row>
    <row r="238" spans="4:4" x14ac:dyDescent="0.25">
      <c r="D238" s="2"/>
    </row>
    <row r="239" spans="4:4" x14ac:dyDescent="0.25">
      <c r="D239" s="2"/>
    </row>
    <row r="240" spans="4:4" x14ac:dyDescent="0.25">
      <c r="D240" s="2"/>
    </row>
    <row r="241" spans="4:4" x14ac:dyDescent="0.25">
      <c r="D241" s="2"/>
    </row>
    <row r="242" spans="4:4" x14ac:dyDescent="0.25">
      <c r="D242" s="2"/>
    </row>
    <row r="243" spans="4:4" x14ac:dyDescent="0.25">
      <c r="D243" s="2"/>
    </row>
    <row r="244" spans="4:4" x14ac:dyDescent="0.25">
      <c r="D244" s="2"/>
    </row>
    <row r="245" spans="4:4" x14ac:dyDescent="0.25">
      <c r="D245" s="2"/>
    </row>
    <row r="246" spans="4:4" x14ac:dyDescent="0.25">
      <c r="D246" s="2"/>
    </row>
    <row r="247" spans="4:4" x14ac:dyDescent="0.25">
      <c r="D247" s="2"/>
    </row>
    <row r="248" spans="4:4" x14ac:dyDescent="0.25">
      <c r="D248" s="2"/>
    </row>
    <row r="249" spans="4:4" x14ac:dyDescent="0.25">
      <c r="D249" s="2"/>
    </row>
    <row r="250" spans="4:4" x14ac:dyDescent="0.25">
      <c r="D250" s="2"/>
    </row>
    <row r="251" spans="4:4" x14ac:dyDescent="0.25">
      <c r="D251" s="2"/>
    </row>
    <row r="252" spans="4:4" x14ac:dyDescent="0.25">
      <c r="D252" s="2"/>
    </row>
    <row r="253" spans="4:4" x14ac:dyDescent="0.25">
      <c r="D253" s="2"/>
    </row>
    <row r="254" spans="4:4" x14ac:dyDescent="0.25">
      <c r="D254" s="2"/>
    </row>
    <row r="255" spans="4:4" x14ac:dyDescent="0.25">
      <c r="D255" s="2"/>
    </row>
    <row r="256" spans="4:4" x14ac:dyDescent="0.25">
      <c r="D256" s="2"/>
    </row>
    <row r="257" spans="4:4" x14ac:dyDescent="0.25">
      <c r="D257" s="2"/>
    </row>
    <row r="258" spans="4:4" x14ac:dyDescent="0.25">
      <c r="D258" s="2"/>
    </row>
  </sheetData>
  <mergeCells count="144">
    <mergeCell ref="AW14:AW18"/>
    <mergeCell ref="AX14:AX18"/>
    <mergeCell ref="AY14:AY18"/>
    <mergeCell ref="AQ14:AQ18"/>
    <mergeCell ref="AR14:AR18"/>
    <mergeCell ref="AS14:AS18"/>
    <mergeCell ref="AT14:AT18"/>
    <mergeCell ref="AU14:AU18"/>
    <mergeCell ref="AV14:AV18"/>
    <mergeCell ref="AK14:AK18"/>
    <mergeCell ref="AL14:AL18"/>
    <mergeCell ref="AM14:AM18"/>
    <mergeCell ref="AN14:AN18"/>
    <mergeCell ref="AO14:AO18"/>
    <mergeCell ref="AP14:AP18"/>
    <mergeCell ref="AE14:AE18"/>
    <mergeCell ref="AF14:AF18"/>
    <mergeCell ref="AG14:AG18"/>
    <mergeCell ref="AH14:AH18"/>
    <mergeCell ref="AI14:AI18"/>
    <mergeCell ref="AJ14:AJ18"/>
    <mergeCell ref="Y14:Y18"/>
    <mergeCell ref="Z14:Z18"/>
    <mergeCell ref="AA14:AA18"/>
    <mergeCell ref="AB14:AB18"/>
    <mergeCell ref="AC14:AC18"/>
    <mergeCell ref="AD14:AD18"/>
    <mergeCell ref="S14:S18"/>
    <mergeCell ref="T14:T18"/>
    <mergeCell ref="U14:U18"/>
    <mergeCell ref="V14:V18"/>
    <mergeCell ref="W14:W18"/>
    <mergeCell ref="X14:X18"/>
    <mergeCell ref="M14:M18"/>
    <mergeCell ref="N14:N18"/>
    <mergeCell ref="O14:O18"/>
    <mergeCell ref="P14:P18"/>
    <mergeCell ref="Q14:Q18"/>
    <mergeCell ref="R14:R18"/>
    <mergeCell ref="G14:G18"/>
    <mergeCell ref="H14:H18"/>
    <mergeCell ref="I14:I18"/>
    <mergeCell ref="J14:J18"/>
    <mergeCell ref="K14:K18"/>
    <mergeCell ref="L14:L18"/>
    <mergeCell ref="A14:A18"/>
    <mergeCell ref="B14:B18"/>
    <mergeCell ref="C14:C18"/>
    <mergeCell ref="D14:D18"/>
    <mergeCell ref="E14:E18"/>
    <mergeCell ref="F14:F18"/>
    <mergeCell ref="AT9:AT13"/>
    <mergeCell ref="AU9:AU13"/>
    <mergeCell ref="AV9:AV13"/>
    <mergeCell ref="AH9:AH13"/>
    <mergeCell ref="AI9:AI13"/>
    <mergeCell ref="AJ9:AJ13"/>
    <mergeCell ref="AK9:AK13"/>
    <mergeCell ref="AL9:AL13"/>
    <mergeCell ref="AM9:AM13"/>
    <mergeCell ref="AB9:AB13"/>
    <mergeCell ref="AC9:AC13"/>
    <mergeCell ref="AD9:AD13"/>
    <mergeCell ref="AE9:AE13"/>
    <mergeCell ref="AF9:AF13"/>
    <mergeCell ref="AG9:AG13"/>
    <mergeCell ref="V9:V13"/>
    <mergeCell ref="W9:W13"/>
    <mergeCell ref="X9:X13"/>
    <mergeCell ref="AW9:AW13"/>
    <mergeCell ref="AX9:AX13"/>
    <mergeCell ref="AY9:AY13"/>
    <mergeCell ref="AN9:AN13"/>
    <mergeCell ref="AO9:AO13"/>
    <mergeCell ref="AP9:AP13"/>
    <mergeCell ref="AQ9:AQ13"/>
    <mergeCell ref="AR9:AR13"/>
    <mergeCell ref="AS9:AS13"/>
    <mergeCell ref="Y9:Y13"/>
    <mergeCell ref="Z9:Z13"/>
    <mergeCell ref="AA9:AA13"/>
    <mergeCell ref="P9:P13"/>
    <mergeCell ref="Q9:Q13"/>
    <mergeCell ref="R9:R13"/>
    <mergeCell ref="S9:S13"/>
    <mergeCell ref="T9:T13"/>
    <mergeCell ref="U9:U13"/>
    <mergeCell ref="J9:J13"/>
    <mergeCell ref="K9:K13"/>
    <mergeCell ref="L9:L13"/>
    <mergeCell ref="M9:M13"/>
    <mergeCell ref="N9:N13"/>
    <mergeCell ref="O9:O13"/>
    <mergeCell ref="AO6:AO7"/>
    <mergeCell ref="A9:A13"/>
    <mergeCell ref="B9:B13"/>
    <mergeCell ref="C9:C13"/>
    <mergeCell ref="D9:D13"/>
    <mergeCell ref="E9:E13"/>
    <mergeCell ref="F9:F13"/>
    <mergeCell ref="G9:G13"/>
    <mergeCell ref="H9:H13"/>
    <mergeCell ref="I9:I13"/>
    <mergeCell ref="AH6:AI6"/>
    <mergeCell ref="AJ6:AJ7"/>
    <mergeCell ref="AK6:AK7"/>
    <mergeCell ref="AL6:AL7"/>
    <mergeCell ref="AM6:AM7"/>
    <mergeCell ref="AN6:AN7"/>
    <mergeCell ref="AE6:AE7"/>
    <mergeCell ref="AF6:AG6"/>
    <mergeCell ref="AY5:AY7"/>
    <mergeCell ref="J6:N6"/>
    <mergeCell ref="O6:R6"/>
    <mergeCell ref="S6:S7"/>
    <mergeCell ref="T6:T7"/>
    <mergeCell ref="U6:U7"/>
    <mergeCell ref="V6:X6"/>
    <mergeCell ref="Y6:Y7"/>
    <mergeCell ref="Z6:Z7"/>
    <mergeCell ref="AA6:AA7"/>
    <mergeCell ref="AS5:AS7"/>
    <mergeCell ref="AT5:AT7"/>
    <mergeCell ref="AU5:AU7"/>
    <mergeCell ref="AV5:AV7"/>
    <mergeCell ref="AW5:AW7"/>
    <mergeCell ref="AX5:AX7"/>
    <mergeCell ref="AB5:AB7"/>
    <mergeCell ref="AC5:AK5"/>
    <mergeCell ref="AM5:AO5"/>
    <mergeCell ref="AP5:AP7"/>
    <mergeCell ref="AQ5:AQ7"/>
    <mergeCell ref="AR5:AR7"/>
    <mergeCell ref="AC6:AC7"/>
    <mergeCell ref="AD6:AD7"/>
    <mergeCell ref="A1:S1"/>
    <mergeCell ref="A2:S2"/>
    <mergeCell ref="A3:S3"/>
    <mergeCell ref="A5:A7"/>
    <mergeCell ref="B5:C6"/>
    <mergeCell ref="D5:D7"/>
    <mergeCell ref="E5:I6"/>
    <mergeCell ref="J5:R5"/>
    <mergeCell ref="S5:AA5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4-րդ-եռամսյակ</vt:lpstr>
      <vt:lpstr>տարեկան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2019-02-08T08:29:25Z</dcterms:modified>
</cp:coreProperties>
</file>