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8490" windowHeight="11760" activeTab="0"/>
  </bookViews>
  <sheets>
    <sheet name="Dificiti caxs" sheetId="1" r:id="rId1"/>
  </sheets>
  <definedNames>
    <definedName name="_xlnm.Print_Titles" localSheetId="0">'Dificiti caxs'!$8:$11</definedName>
  </definedNames>
  <calcPr fullCalcOnLoad="1"/>
</workbook>
</file>

<file path=xl/sharedStrings.xml><?xml version="1.0" encoding="utf-8"?>
<sst xmlns="http://schemas.openxmlformats.org/spreadsheetml/2006/main" count="235" uniqueCount="87">
  <si>
    <t>9121</t>
  </si>
  <si>
    <t>6121</t>
  </si>
  <si>
    <t>9122</t>
  </si>
  <si>
    <t>6122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</si>
  <si>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</si>
  <si>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</si>
  <si>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</si>
  <si>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</si>
  <si>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</si>
  <si>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</si>
  <si>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</si>
  <si>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</si>
  <si>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   X</t>
  </si>
  <si>
    <t>X</t>
  </si>
  <si>
    <t xml:space="preserve"> NN </t>
  </si>
  <si>
    <t>3</t>
  </si>
  <si>
    <t>ՀԱՇՎԵՏՎՈՒԹՅՈՒՆ</t>
  </si>
  <si>
    <t xml:space="preserve"> (հազար դրամ)</t>
  </si>
  <si>
    <t>Փաստացի</t>
  </si>
  <si>
    <t>Ընդամենը (ս.5+ս.6)</t>
  </si>
  <si>
    <t>այդ թվում`</t>
  </si>
  <si>
    <t>Ընդամենը (ս.11+ս.12)</t>
  </si>
  <si>
    <t>վարչական մաս</t>
  </si>
  <si>
    <t>ֆոնդային մաս</t>
  </si>
  <si>
    <t xml:space="preserve"> Տողի NN  </t>
  </si>
  <si>
    <t>անվանումները</t>
  </si>
  <si>
    <t xml:space="preserve">Տարեկան ճշտված պլան </t>
  </si>
  <si>
    <t>ՀԱՏՎԱԾ  5</t>
  </si>
  <si>
    <t>ՀԱՄԱՅՆՔԻ ԲՅՈՒՋԵԻ ՀԱՎԵԼՈՒՐԴԻ ՕԳՏԱԳՈՐԾՄԱՆ ՈՒՂՂՈՒԹՅՈՒՆՆԵՐԻ ԿԱՄ ՊԱԿԱՍՈՒՐԴԻ (ԴԵՖԻՑԻՏԻ) ՖԻՆԱՆՍԱՎՈՐՄԱՆ  ԱՂԲՅՈՒՐՆԵՐԻ  ԿԱՏԱՐՄԱՆ ՎԵՐԱԲԵՐՅԱԼ</t>
  </si>
  <si>
    <t xml:space="preserve">Բյուջետային ծախսերի տնտեսագիտական դասակարգման հոդվածների </t>
  </si>
  <si>
    <t xml:space="preserve">Տարեկան հաստատված պլան </t>
  </si>
  <si>
    <t>Ընդամենը    (ս.8+ս9)</t>
  </si>
  <si>
    <t xml:space="preserve">որից` </t>
  </si>
  <si>
    <t xml:space="preserve">  - թողարկումից և տեղաբաշխումից մուտքեր</t>
  </si>
  <si>
    <t xml:space="preserve">  - հիմնական գումարի մարում</t>
  </si>
  <si>
    <t>պետական բյուջեից</t>
  </si>
  <si>
    <t>այլ աղբյուրներից</t>
  </si>
  <si>
    <t>ՀՀ պետական բյուջեին</t>
  </si>
  <si>
    <t>այլ աղբյուրներին</t>
  </si>
  <si>
    <t>ՀՀ պետական բյուջեից</t>
  </si>
  <si>
    <t>ՀՀ այլ համայնքների բյուջեներին</t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</si>
  <si>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</si>
  <si>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իրավ. անձ. կանոնադր. կապիտալում պետ. մասնակց, պետ.  սեփակ. հանդիսացող անշարժ գույքի (բացառ. հողերի), այդ թվում՝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</si>
  <si>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մասնակցության ձեռքբերում</t>
  </si>
  <si>
    <t xml:space="preserve">2.2. Փոխատվություններ </t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</si>
  <si>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</si>
  <si>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</si>
  <si>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t xml:space="preserve"> 2.3.1. Համայնքի բյուջեի վարչական մասի միջոցների տարեսկզբի ազատ մնացորդ
 (տող 8194+տող 8195)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</si>
  <si>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</si>
  <si>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
(տող 8191 - տող 8192)</t>
  </si>
  <si>
    <t>2.3.1.1  Համայնքի բյուջեի վարչական մասի տարեսկիզբի ազատ  մնացորդ` հաշվետվու տարվա հունվարի 1-ի դրությամբ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</si>
  <si>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</si>
  <si>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 xml:space="preserve"> 2.3.2. Համայնքի բյուջեի ֆոնդային մասի միջոցների տարեսկզբի մնացորդ
(տող 8197 + տող 8200)</t>
  </si>
  <si>
    <t xml:space="preserve">  - առանց վարչական մասի միջոցների տարեսկզբի ազատ մնացորդից ֆոնդային  մաս մուտքագրման ենթակա գումարի (տող 8198+ տող 8199)</t>
  </si>
  <si>
    <t xml:space="preserve"> Համայնքի բյուջեի ֆոնդային մասի տարեսկիզբի ազատ  մնացորդ` հաշվետվու տարվա հունվարի 1-ի դրությամբ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</si>
  <si>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</si>
  <si>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 xml:space="preserve"> - վարչական մասի միջոցների տարեսկզբի ազատ մնացորդից ֆոնդային  մաս մուտքագրման ենթակա գումարը
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</si>
  <si>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</si>
  <si>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</si>
  <si>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որից` ծախսերի ֆինանսավորմանը չուղղված համայնքի բյուջեի միջոցների տարեսկզբի ազատ մնացորդի գումարը</t>
  </si>
  <si>
    <t xml:space="preserve">  - վարկերի ստացում</t>
  </si>
  <si>
    <t xml:space="preserve">  - ստացված վարկերի հիմնական  գումարի մարում</t>
  </si>
  <si>
    <t xml:space="preserve">  - փոխատվությունների ստացում</t>
  </si>
  <si>
    <t xml:space="preserve">  - ստացված փոխատվությունների գումարի մարում</t>
  </si>
  <si>
    <t>(01/01/2022-30/06/2022 թ. ժամանակահատվածի համար)</t>
  </si>
  <si>
    <r>
      <t>ԸՆԴԱՄԵՆԸ`
(</t>
    </r>
    <r>
      <rPr>
        <sz val="10"/>
        <rFont val="GHEA Grapalat"/>
        <family val="3"/>
      </rPr>
      <t>տող 8100+տող 8200), (տող 7000 հակառակ նշանով</t>
    </r>
    <r>
      <rPr>
        <b/>
        <sz val="10"/>
        <rFont val="GHEA Grapalat"/>
        <family val="3"/>
      </rPr>
      <t>)</t>
    </r>
  </si>
  <si>
    <r>
      <t>Ա. ՆԵՐՔԻՆ ԱՂԲՅՈՒՐՆԵՐ
(</t>
    </r>
    <r>
      <rPr>
        <sz val="10"/>
        <rFont val="GHEA Grapalat"/>
        <family val="3"/>
      </rPr>
      <t>տող 8110+տող 8160), (տող 8000-տող 8300</t>
    </r>
    <r>
      <rPr>
        <b/>
        <sz val="10"/>
        <rFont val="GHEA Grapalat"/>
        <family val="3"/>
      </rPr>
      <t>)</t>
    </r>
  </si>
  <si>
    <r>
      <t xml:space="preserve">1. ՓՈԽԱՌՈՒ ՄԻՋՈՑՆԵՐ
</t>
    </r>
    <r>
      <rPr>
        <i/>
        <sz val="10"/>
        <rFont val="GHEA Grapalat"/>
        <family val="3"/>
      </rPr>
      <t>(տող 8111+տող 8120</t>
    </r>
    <r>
      <rPr>
        <b/>
        <i/>
        <sz val="10"/>
        <rFont val="GHEA Grapalat"/>
        <family val="3"/>
      </rPr>
      <t>)</t>
    </r>
  </si>
  <si>
    <r>
      <t xml:space="preserve"> 1.1. Արժեթղթեր (բացառությամբ բաժնետոմսերի և կապիտալում այլ մասնակցության)
(</t>
    </r>
    <r>
      <rPr>
        <sz val="10"/>
        <rFont val="GHEA Grapalat"/>
        <family val="3"/>
      </rPr>
      <t>տող 8112+տող 8113</t>
    </r>
    <r>
      <rPr>
        <b/>
        <sz val="10"/>
        <rFont val="GHEA Grapalat"/>
        <family val="3"/>
      </rPr>
      <t>)</t>
    </r>
  </si>
  <si>
    <r>
      <t xml:space="preserve">1.2. Վարկեր և փոխատվություններ (ստացում և մարում)
</t>
    </r>
    <r>
      <rPr>
        <sz val="10"/>
        <rFont val="GHEA Grapalat"/>
        <family val="3"/>
      </rPr>
      <t>(տող 8121+տող8140)</t>
    </r>
  </si>
  <si>
    <r>
      <t xml:space="preserve">1.2.1. Վարկեր
</t>
    </r>
    <r>
      <rPr>
        <sz val="10"/>
        <rFont val="GHEA Grapalat"/>
        <family val="3"/>
      </rPr>
      <t>(տող 8122+տող 8130)</t>
    </r>
  </si>
  <si>
    <r>
      <t xml:space="preserve">  - վարկերի ստացում
</t>
    </r>
    <r>
      <rPr>
        <i/>
        <sz val="10"/>
        <rFont val="GHEA Grapalat"/>
        <family val="3"/>
      </rPr>
      <t>(տող 8123+տող 8124)</t>
    </r>
  </si>
  <si>
    <r>
      <t xml:space="preserve">  - ստացված վարկերի հիմնական  գումարի մարում
</t>
    </r>
    <r>
      <rPr>
        <i/>
        <sz val="10"/>
        <rFont val="GHEA Grapalat"/>
        <family val="3"/>
      </rPr>
      <t>(տող 8131+տող 8132)</t>
    </r>
  </si>
  <si>
    <r>
      <t xml:space="preserve">1.2.2. Փոխատվություններ
</t>
    </r>
    <r>
      <rPr>
        <i/>
        <sz val="10"/>
        <rFont val="GHEA Grapalat"/>
        <family val="3"/>
      </rPr>
      <t>(տող 8141+տող 8150)</t>
    </r>
  </si>
  <si>
    <r>
      <t xml:space="preserve">  - բյուջետային փոխատվությունների ստացում
</t>
    </r>
    <r>
      <rPr>
        <i/>
        <sz val="10"/>
        <rFont val="GHEA Grapalat"/>
        <family val="3"/>
      </rPr>
      <t>(տող 8142+տող 8143)</t>
    </r>
  </si>
  <si>
    <r>
      <t xml:space="preserve">  - ստացված փոխատվությունների գումարի մարում
</t>
    </r>
    <r>
      <rPr>
        <i/>
        <sz val="10"/>
        <rFont val="GHEA Grapalat"/>
        <family val="3"/>
      </rPr>
      <t>(տող 8151+տող 8152)</t>
    </r>
  </si>
  <si>
    <r>
      <t xml:space="preserve">2. ՖԻՆԱՆՍԱԿԱՆ ԱԿՏԻՎՆԵՐ
</t>
    </r>
    <r>
      <rPr>
        <i/>
        <sz val="10"/>
        <rFont val="GHEA Grapalat"/>
        <family val="3"/>
      </rPr>
      <t>(տող8161+տող8170+տող8190+տող8201+տող8202+տող8203)</t>
    </r>
  </si>
  <si>
    <r>
      <t xml:space="preserve">2.1. Բաժնետոմսեր և կապիտալում այլ մասնակցություն </t>
    </r>
    <r>
      <rPr>
        <sz val="10"/>
        <rFont val="GHEA Grapalat"/>
        <family val="3"/>
      </rPr>
      <t>(տող 8162+տող 8163 + տող 8164)</t>
    </r>
  </si>
  <si>
    <r>
      <t xml:space="preserve">2.3. Համայնքի բյուջեի միջոցների տարեսկզբի ազատ  մնացորդը`
</t>
    </r>
    <r>
      <rPr>
        <sz val="10"/>
        <rFont val="GHEA Grapalat"/>
        <family val="3"/>
      </rPr>
      <t>(տող 8191+տող 8196-տող 8193)</t>
    </r>
  </si>
  <si>
    <r>
      <t xml:space="preserve">2.6. Համայնքի բյուջեի հաշվում միջոցների մնացորդները հաշվետու ժամանակահատվածում
</t>
    </r>
    <r>
      <rPr>
        <sz val="10"/>
        <rFont val="GHEA Grapalat"/>
        <family val="3"/>
      </rPr>
      <t>(տող8000- տող 8110 - տող 8161 - տող 8170- տող 8190- տող 8201- տող 8202 - տող 8310)</t>
    </r>
  </si>
  <si>
    <r>
      <t xml:space="preserve">Բ. ԱՐՏԱՔԻՆ ԱՂԲՅՈՒՐՆԵՐ
</t>
    </r>
    <r>
      <rPr>
        <sz val="10"/>
        <rFont val="GHEA Grapalat"/>
        <family val="3"/>
      </rPr>
      <t>(տող 8310)</t>
    </r>
  </si>
  <si>
    <r>
      <t xml:space="preserve">1. ՓՈԽԱՌՈՒ ՄԻՋՈՑՆԵՐ
</t>
    </r>
    <r>
      <rPr>
        <i/>
        <sz val="10"/>
        <rFont val="GHEA Grapalat"/>
        <family val="3"/>
      </rPr>
      <t>(տող 8311+տող 8320)</t>
    </r>
  </si>
  <si>
    <r>
      <t xml:space="preserve"> 1.1. Արժեթղթեր (բացառությամբ բաժնետոմսերի և կապիտալում այլ մասնակցության)
</t>
    </r>
    <r>
      <rPr>
        <sz val="10"/>
        <rFont val="GHEA Grapalat"/>
        <family val="3"/>
      </rPr>
      <t>(տող 8312+տող 8313)</t>
    </r>
  </si>
  <si>
    <r>
      <t>1.2. Վարկեր և փոխատվություններ (ստացում և մարում)
(</t>
    </r>
    <r>
      <rPr>
        <sz val="10"/>
        <rFont val="GHEA Grapalat"/>
        <family val="3"/>
      </rPr>
      <t>տող 8321+տող 8340)</t>
    </r>
  </si>
  <si>
    <r>
      <t>1.2.1. Վարկեր
(</t>
    </r>
    <r>
      <rPr>
        <sz val="10"/>
        <rFont val="GHEA Grapalat"/>
        <family val="3"/>
      </rPr>
      <t>տող 8322+տող 8330</t>
    </r>
    <r>
      <rPr>
        <b/>
        <sz val="10"/>
        <rFont val="GHEA Grapalat"/>
        <family val="3"/>
      </rPr>
      <t>)</t>
    </r>
  </si>
  <si>
    <r>
      <t>1.2.2. Փոխատվություններ
(</t>
    </r>
    <r>
      <rPr>
        <sz val="10"/>
        <rFont val="GHEA Grapalat"/>
        <family val="3"/>
      </rPr>
      <t>տող 8341+տող 8350</t>
    </r>
    <r>
      <rPr>
        <b/>
        <sz val="10"/>
        <rFont val="GHEA Grapalat"/>
        <family val="3"/>
      </rPr>
      <t>)</t>
    </r>
  </si>
  <si>
    <t>ՀՀ այլ համայնքների բյուջեներից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</si>
</sst>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&quot; &quot;* #,##0.00_);_(&quot; &quot;* \(#,##0.00\);_(&quot; &quot;* &quot;-&quot;??_);_(@_)"/>
    <numFmt numFmtId="170" formatCode="#,##0\ &quot; &quot;;\-#,##0\ &quot; &quot;"/>
    <numFmt numFmtId="171" formatCode="#,##0\ &quot; &quot;;[Red]\-#,##0\ &quot; &quot;"/>
    <numFmt numFmtId="172" formatCode="#,##0.00\ &quot; &quot;;\-#,##0.00\ &quot; &quot;"/>
    <numFmt numFmtId="173" formatCode="#,##0.00\ &quot; &quot;;[Red]\-#,##0.00\ &quot; &quot;"/>
    <numFmt numFmtId="174" formatCode="_-* #,##0\ &quot; &quot;_-;\-* #,##0\ &quot; &quot;_-;_-* &quot;-&quot;\ &quot; &quot;_-;_-@_-"/>
    <numFmt numFmtId="175" formatCode="_-* #,##0\ _ _-;\-* #,##0\ _ _-;_-* &quot;-&quot;\ _ _-;_-@_-"/>
    <numFmt numFmtId="176" formatCode="_-* #,##0.00\ &quot; &quot;_-;\-* #,##0.00\ &quot; &quot;_-;_-* &quot;-&quot;??\ &quot; &quot;_-;_-@_-"/>
    <numFmt numFmtId="177" formatCode="_-* #,##0.00\ _ _-;\-* #,##0.00\ _ _-;_-* &quot;-&quot;??\ _ _-;_-@_-"/>
    <numFmt numFmtId="178" formatCode="#,##0&quot; &quot;;\-#,##0&quot; &quot;"/>
    <numFmt numFmtId="179" formatCode="#,##0&quot; &quot;;[Red]\-#,##0&quot; &quot;"/>
    <numFmt numFmtId="180" formatCode="#,##0.00&quot; &quot;;\-#,##0.00&quot; &quot;"/>
    <numFmt numFmtId="181" formatCode="#,##0.00&quot; &quot;;[Red]\-#,##0.00&quot; &quot;"/>
    <numFmt numFmtId="182" formatCode="_-* #,##0&quot; &quot;_-;\-* #,##0&quot; &quot;_-;_-* &quot;-&quot;&quot; &quot;_-;_-@_-"/>
    <numFmt numFmtId="183" formatCode="_-* #,##0_ _-;\-* #,##0_ _-;_-* &quot;-&quot;_ _-;_-@_-"/>
    <numFmt numFmtId="184" formatCode="_-* #,##0.00&quot; &quot;_-;\-* #,##0.00&quot; &quot;_-;_-* &quot;-&quot;??&quot; &quot;_-;_-@_-"/>
    <numFmt numFmtId="185" formatCode="_-* #,##0.00_ _-;\-* #,##0.00_ _-;_-* &quot;-&quot;??_ _-;_-@_-"/>
    <numFmt numFmtId="186" formatCode="#,##0&quot;р.&quot;;\-#,##0&quot;р.&quot;"/>
    <numFmt numFmtId="187" formatCode="#,##0&quot;р.&quot;;[Red]\-#,##0&quot;р.&quot;"/>
    <numFmt numFmtId="188" formatCode="#,##0.00&quot;р.&quot;;\-#,##0.00&quot;р.&quot;"/>
    <numFmt numFmtId="189" formatCode="#,##0.00&quot;р.&quot;;[Red]\-#,##0.00&quot;р.&quot;"/>
    <numFmt numFmtId="190" formatCode="_-* #,##0&quot;р.&quot;_-;\-* #,##0&quot;р.&quot;_-;_-* &quot;-&quot;&quot;р.&quot;_-;_-@_-"/>
    <numFmt numFmtId="191" formatCode="_-* #,##0_р_._-;\-* #,##0_р_._-;_-* &quot;-&quot;_р_._-;_-@_-"/>
    <numFmt numFmtId="192" formatCode="_-* #,##0.00&quot;р.&quot;_-;\-* #,##0.00&quot;р.&quot;_-;_-* &quot;-&quot;??&quot;р.&quot;_-;_-@_-"/>
    <numFmt numFmtId="193" formatCode="_-* #,##0.00_р_._-;\-* #,##0.00_р_._-;_-* &quot;-&quot;??_р_._-;_-@_-"/>
    <numFmt numFmtId="194" formatCode="0000"/>
    <numFmt numFmtId="195" formatCode="000"/>
    <numFmt numFmtId="196" formatCode="000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"/>
    <numFmt numFmtId="202" formatCode="[$-FC19]d\ mmmm\ yyyy\ &quot;г.&quot;"/>
    <numFmt numFmtId="203" formatCode="0.0"/>
    <numFmt numFmtId="204" formatCode="dd/mm/yyyy"/>
    <numFmt numFmtId="205" formatCode="#,##0.0_);\(#,##0.0\)"/>
    <numFmt numFmtId="206" formatCode="#,##0.0&quot;  &quot;;\-#,##0.0&quot;  &quot;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GHEA Grapalat"/>
      <family val="3"/>
    </font>
    <font>
      <b/>
      <sz val="10"/>
      <name val="GHEA Grapalat"/>
      <family val="3"/>
    </font>
    <font>
      <b/>
      <i/>
      <sz val="10"/>
      <name val="GHEA Grapalat"/>
      <family val="3"/>
    </font>
    <font>
      <i/>
      <sz val="10"/>
      <name val="GHEA Grapalat"/>
      <family val="3"/>
    </font>
    <font>
      <sz val="10"/>
      <color indexed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3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Continuous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201" fontId="4" fillId="0" borderId="16" xfId="0" applyNumberFormat="1" applyFont="1" applyFill="1" applyBorder="1" applyAlignment="1">
      <alignment horizontal="center" vertical="center"/>
    </xf>
    <xf numFmtId="201" fontId="4" fillId="0" borderId="17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201" fontId="5" fillId="0" borderId="16" xfId="0" applyNumberFormat="1" applyFont="1" applyFill="1" applyBorder="1" applyAlignment="1">
      <alignment horizontal="center" vertical="center"/>
    </xf>
    <xf numFmtId="201" fontId="5" fillId="0" borderId="17" xfId="0" applyNumberFormat="1" applyFont="1" applyFill="1" applyBorder="1" applyAlignment="1">
      <alignment horizontal="center" vertical="center"/>
    </xf>
    <xf numFmtId="201" fontId="4" fillId="0" borderId="18" xfId="0" applyNumberFormat="1" applyFont="1" applyFill="1" applyBorder="1" applyAlignment="1">
      <alignment horizontal="center" vertical="center"/>
    </xf>
    <xf numFmtId="201" fontId="4" fillId="0" borderId="14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32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Continuous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32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21" xfId="0" applyFont="1" applyFill="1" applyBorder="1" applyAlignment="1">
      <alignment wrapText="1"/>
    </xf>
    <xf numFmtId="0" fontId="5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Continuous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/>
    </xf>
    <xf numFmtId="0" fontId="5" fillId="0" borderId="0" xfId="0" applyFont="1" applyAlignment="1">
      <alignment/>
    </xf>
    <xf numFmtId="0" fontId="4" fillId="0" borderId="16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201" fontId="4" fillId="0" borderId="16" xfId="0" applyNumberFormat="1" applyFont="1" applyFill="1" applyBorder="1" applyAlignment="1">
      <alignment horizontal="center" vertical="center" wrapText="1"/>
    </xf>
    <xf numFmtId="201" fontId="4" fillId="0" borderId="17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49" fontId="5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201" fontId="4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33" xfId="0" applyFont="1" applyFill="1" applyBorder="1" applyAlignment="1">
      <alignment horizont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[0]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="93" zoomScaleNormal="93" zoomScalePageLayoutView="0" workbookViewId="0" topLeftCell="A70">
      <selection activeCell="G14" sqref="G14"/>
    </sheetView>
  </sheetViews>
  <sheetFormatPr defaultColWidth="19.140625" defaultRowHeight="12.75"/>
  <cols>
    <col min="1" max="1" width="6.7109375" style="60" customWidth="1"/>
    <col min="2" max="2" width="47.7109375" style="5" customWidth="1"/>
    <col min="3" max="3" width="6.140625" style="5" customWidth="1"/>
    <col min="4" max="4" width="13.7109375" style="1" customWidth="1"/>
    <col min="5" max="5" width="14.421875" style="1" customWidth="1"/>
    <col min="6" max="7" width="15.00390625" style="1" customWidth="1"/>
    <col min="8" max="8" width="13.8515625" style="1" customWidth="1"/>
    <col min="9" max="9" width="16.28125" style="1" customWidth="1"/>
    <col min="10" max="10" width="13.140625" style="1" customWidth="1"/>
    <col min="11" max="11" width="16.00390625" style="1" customWidth="1"/>
    <col min="12" max="12" width="16.7109375" style="1" customWidth="1"/>
    <col min="13" max="16384" width="19.140625" style="1" customWidth="1"/>
  </cols>
  <sheetData>
    <row r="1" spans="1:12" s="34" customFormat="1" ht="20.25" customHeight="1">
      <c r="A1" s="26"/>
      <c r="B1" s="24"/>
      <c r="C1" s="4"/>
      <c r="D1" s="24"/>
      <c r="E1" s="24"/>
      <c r="F1" s="24"/>
      <c r="G1" s="24"/>
      <c r="H1" s="24"/>
      <c r="I1" s="24"/>
      <c r="J1" s="24"/>
      <c r="K1" s="24"/>
      <c r="L1" s="3" t="s">
        <v>27</v>
      </c>
    </row>
    <row r="2" spans="1:12" s="34" customFormat="1" ht="24" customHeight="1">
      <c r="A2" s="73" t="s">
        <v>16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34" customFormat="1" ht="28.5" customHeight="1">
      <c r="A3" s="28" t="s">
        <v>28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s="34" customFormat="1" ht="28.5" customHeight="1">
      <c r="A4" s="76" t="s">
        <v>64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s="34" customFormat="1" ht="15" customHeight="1">
      <c r="A5" s="27"/>
      <c r="B5" s="25"/>
      <c r="C5" s="25"/>
      <c r="D5" s="35"/>
      <c r="E5" s="35"/>
      <c r="F5" s="35"/>
      <c r="G5" s="35"/>
      <c r="H5" s="35"/>
      <c r="I5" s="35"/>
      <c r="J5" s="35"/>
      <c r="K5" s="35"/>
      <c r="L5" s="36"/>
    </row>
    <row r="6" spans="1:12" s="34" customFormat="1" ht="15" customHeight="1">
      <c r="A6" s="27"/>
      <c r="B6" s="25"/>
      <c r="C6" s="25"/>
      <c r="D6" s="35"/>
      <c r="E6" s="35"/>
      <c r="F6" s="35"/>
      <c r="G6" s="35"/>
      <c r="H6" s="35"/>
      <c r="I6" s="35"/>
      <c r="J6" s="35"/>
      <c r="K6" s="35"/>
      <c r="L6" s="36"/>
    </row>
    <row r="7" spans="1:12" s="34" customFormat="1" ht="14.25" thickBot="1">
      <c r="A7" s="37"/>
      <c r="B7" s="3"/>
      <c r="C7" s="3"/>
      <c r="D7" s="36"/>
      <c r="E7" s="36"/>
      <c r="F7" s="36"/>
      <c r="G7" s="36"/>
      <c r="H7" s="36"/>
      <c r="I7" s="36"/>
      <c r="J7" s="38"/>
      <c r="K7" s="7" t="s">
        <v>17</v>
      </c>
      <c r="L7" s="36"/>
    </row>
    <row r="8" spans="1:12" ht="21.75" customHeight="1" thickBot="1">
      <c r="A8" s="65" t="s">
        <v>24</v>
      </c>
      <c r="B8" s="77" t="s">
        <v>29</v>
      </c>
      <c r="C8" s="78"/>
      <c r="D8" s="68" t="s">
        <v>30</v>
      </c>
      <c r="E8" s="68"/>
      <c r="F8" s="69"/>
      <c r="G8" s="70" t="s">
        <v>26</v>
      </c>
      <c r="H8" s="68"/>
      <c r="I8" s="69"/>
      <c r="J8" s="70" t="s">
        <v>18</v>
      </c>
      <c r="K8" s="68"/>
      <c r="L8" s="69"/>
    </row>
    <row r="9" spans="1:12" ht="30" customHeight="1" thickBot="1">
      <c r="A9" s="66"/>
      <c r="B9" s="79"/>
      <c r="C9" s="80"/>
      <c r="D9" s="63" t="s">
        <v>19</v>
      </c>
      <c r="E9" s="74" t="s">
        <v>20</v>
      </c>
      <c r="F9" s="75"/>
      <c r="G9" s="61" t="s">
        <v>31</v>
      </c>
      <c r="H9" s="40" t="s">
        <v>20</v>
      </c>
      <c r="I9" s="9"/>
      <c r="J9" s="71" t="s">
        <v>21</v>
      </c>
      <c r="K9" s="74" t="s">
        <v>20</v>
      </c>
      <c r="L9" s="75"/>
    </row>
    <row r="10" spans="1:12" ht="40.5" customHeight="1" thickBot="1">
      <c r="A10" s="67"/>
      <c r="B10" s="39" t="s">
        <v>25</v>
      </c>
      <c r="C10" s="41" t="s">
        <v>14</v>
      </c>
      <c r="D10" s="64"/>
      <c r="E10" s="10" t="s">
        <v>22</v>
      </c>
      <c r="F10" s="11" t="s">
        <v>23</v>
      </c>
      <c r="G10" s="62"/>
      <c r="H10" s="42" t="s">
        <v>22</v>
      </c>
      <c r="I10" s="12" t="s">
        <v>23</v>
      </c>
      <c r="J10" s="72"/>
      <c r="K10" s="10" t="s">
        <v>22</v>
      </c>
      <c r="L10" s="12" t="s">
        <v>23</v>
      </c>
    </row>
    <row r="11" spans="1:12" ht="13.5">
      <c r="A11" s="8">
        <v>1</v>
      </c>
      <c r="B11" s="8">
        <v>2</v>
      </c>
      <c r="C11" s="8" t="s">
        <v>15</v>
      </c>
      <c r="D11" s="43">
        <v>4</v>
      </c>
      <c r="E11" s="43">
        <v>5</v>
      </c>
      <c r="F11" s="13">
        <v>6</v>
      </c>
      <c r="G11" s="43">
        <v>7</v>
      </c>
      <c r="H11" s="43">
        <v>8</v>
      </c>
      <c r="I11" s="13">
        <v>9</v>
      </c>
      <c r="J11" s="43">
        <v>10</v>
      </c>
      <c r="K11" s="43">
        <v>11</v>
      </c>
      <c r="L11" s="44">
        <v>12</v>
      </c>
    </row>
    <row r="12" spans="1:12" s="46" customFormat="1" ht="69" customHeight="1">
      <c r="A12" s="29">
        <v>8000</v>
      </c>
      <c r="B12" s="23" t="s">
        <v>65</v>
      </c>
      <c r="C12" s="45"/>
      <c r="D12" s="19">
        <f>SUM(D14,D74)</f>
        <v>16965168.4963</v>
      </c>
      <c r="E12" s="19">
        <f aca="true" t="shared" si="0" ref="E12:L12">SUM(E14,E74)</f>
        <v>532914.1816999996</v>
      </c>
      <c r="F12" s="19">
        <f t="shared" si="0"/>
        <v>16432254.314600002</v>
      </c>
      <c r="G12" s="19">
        <f t="shared" si="0"/>
        <v>42210376.675</v>
      </c>
      <c r="H12" s="19">
        <f t="shared" si="0"/>
        <v>697178.0319999997</v>
      </c>
      <c r="I12" s="19">
        <f t="shared" si="0"/>
        <v>41513198.643</v>
      </c>
      <c r="J12" s="19">
        <f t="shared" si="0"/>
        <v>-12861420.997800006</v>
      </c>
      <c r="K12" s="19">
        <f t="shared" si="0"/>
        <v>-15662823.496</v>
      </c>
      <c r="L12" s="20">
        <f t="shared" si="0"/>
        <v>2801402.4981999933</v>
      </c>
    </row>
    <row r="13" spans="1:12" s="46" customFormat="1" ht="14.25">
      <c r="A13" s="29"/>
      <c r="B13" s="32" t="s">
        <v>20</v>
      </c>
      <c r="C13" s="45"/>
      <c r="D13" s="19"/>
      <c r="E13" s="19"/>
      <c r="F13" s="19"/>
      <c r="G13" s="19"/>
      <c r="H13" s="19"/>
      <c r="I13" s="19"/>
      <c r="J13" s="19"/>
      <c r="K13" s="19"/>
      <c r="L13" s="20"/>
    </row>
    <row r="14" spans="1:12" ht="39.75" customHeight="1">
      <c r="A14" s="29">
        <v>8100</v>
      </c>
      <c r="B14" s="23" t="s">
        <v>66</v>
      </c>
      <c r="C14" s="47"/>
      <c r="D14" s="19">
        <f>SUM(D16,D44)</f>
        <v>16965168.4963</v>
      </c>
      <c r="E14" s="19">
        <f aca="true" t="shared" si="1" ref="E14:L14">SUM(E16,E44)</f>
        <v>532914.1816999996</v>
      </c>
      <c r="F14" s="19">
        <f t="shared" si="1"/>
        <v>16432254.314600002</v>
      </c>
      <c r="G14" s="19">
        <f t="shared" si="1"/>
        <v>42210376.675</v>
      </c>
      <c r="H14" s="19">
        <f t="shared" si="1"/>
        <v>697178.0319999997</v>
      </c>
      <c r="I14" s="19">
        <f t="shared" si="1"/>
        <v>41513198.643</v>
      </c>
      <c r="J14" s="19">
        <f t="shared" si="1"/>
        <v>-12861420.997800006</v>
      </c>
      <c r="K14" s="19">
        <f t="shared" si="1"/>
        <v>-15662823.496</v>
      </c>
      <c r="L14" s="20">
        <f t="shared" si="1"/>
        <v>2801402.4981999933</v>
      </c>
    </row>
    <row r="15" spans="1:12" ht="13.5">
      <c r="A15" s="29"/>
      <c r="B15" s="32" t="s">
        <v>20</v>
      </c>
      <c r="C15" s="47"/>
      <c r="D15" s="15"/>
      <c r="E15" s="15"/>
      <c r="F15" s="15"/>
      <c r="G15" s="15"/>
      <c r="H15" s="15"/>
      <c r="I15" s="15"/>
      <c r="J15" s="15"/>
      <c r="K15" s="15"/>
      <c r="L15" s="16"/>
    </row>
    <row r="16" spans="1:12" ht="34.5" customHeight="1">
      <c r="A16" s="29">
        <v>8110</v>
      </c>
      <c r="B16" s="48" t="s">
        <v>67</v>
      </c>
      <c r="C16" s="47"/>
      <c r="D16" s="15">
        <f aca="true" t="shared" si="2" ref="D16:L16">SUM(D18,D22)</f>
        <v>1470208.4</v>
      </c>
      <c r="E16" s="15">
        <f t="shared" si="2"/>
        <v>0</v>
      </c>
      <c r="F16" s="15">
        <f t="shared" si="2"/>
        <v>1470208.4</v>
      </c>
      <c r="G16" s="15">
        <f t="shared" si="2"/>
        <v>1467208.4</v>
      </c>
      <c r="H16" s="15">
        <f t="shared" si="2"/>
        <v>0</v>
      </c>
      <c r="I16" s="15">
        <f t="shared" si="2"/>
        <v>1467208.4</v>
      </c>
      <c r="J16" s="15">
        <f t="shared" si="2"/>
        <v>225542.6258</v>
      </c>
      <c r="K16" s="15">
        <f t="shared" si="2"/>
        <v>0</v>
      </c>
      <c r="L16" s="16">
        <f t="shared" si="2"/>
        <v>225542.6258</v>
      </c>
    </row>
    <row r="17" spans="1:12" ht="19.5" customHeight="1">
      <c r="A17" s="29"/>
      <c r="B17" s="32" t="s">
        <v>20</v>
      </c>
      <c r="C17" s="47"/>
      <c r="D17" s="49"/>
      <c r="E17" s="15"/>
      <c r="F17" s="49"/>
      <c r="G17" s="49"/>
      <c r="H17" s="15"/>
      <c r="I17" s="49"/>
      <c r="J17" s="49"/>
      <c r="K17" s="15"/>
      <c r="L17" s="50"/>
    </row>
    <row r="18" spans="1:12" ht="68.25" customHeight="1">
      <c r="A18" s="29">
        <v>8111</v>
      </c>
      <c r="B18" s="23" t="s">
        <v>68</v>
      </c>
      <c r="C18" s="47"/>
      <c r="D18" s="15">
        <f>SUM(D20:D21)</f>
        <v>0</v>
      </c>
      <c r="E18" s="49" t="s">
        <v>12</v>
      </c>
      <c r="F18" s="15">
        <f>SUM(F20:F21)</f>
        <v>0</v>
      </c>
      <c r="G18" s="15">
        <f>SUM(G20:G21)</f>
        <v>0</v>
      </c>
      <c r="H18" s="49" t="s">
        <v>12</v>
      </c>
      <c r="I18" s="15">
        <f>SUM(I20:I21)</f>
        <v>0</v>
      </c>
      <c r="J18" s="15">
        <f>SUM(J20:J21)</f>
        <v>0</v>
      </c>
      <c r="K18" s="49" t="s">
        <v>12</v>
      </c>
      <c r="L18" s="16">
        <f>SUM(L20:L21)</f>
        <v>0</v>
      </c>
    </row>
    <row r="19" spans="1:12" ht="13.5">
      <c r="A19" s="29"/>
      <c r="B19" s="17" t="s">
        <v>32</v>
      </c>
      <c r="C19" s="47"/>
      <c r="D19" s="15"/>
      <c r="E19" s="49"/>
      <c r="F19" s="15"/>
      <c r="G19" s="15"/>
      <c r="H19" s="49"/>
      <c r="I19" s="15"/>
      <c r="J19" s="15"/>
      <c r="K19" s="49"/>
      <c r="L19" s="16"/>
    </row>
    <row r="20" spans="1:12" ht="30.75" customHeight="1">
      <c r="A20" s="29">
        <v>8112</v>
      </c>
      <c r="B20" s="51" t="s">
        <v>33</v>
      </c>
      <c r="C20" s="52" t="s">
        <v>4</v>
      </c>
      <c r="D20" s="15">
        <f>SUM(E20:F20)</f>
        <v>0</v>
      </c>
      <c r="E20" s="49" t="s">
        <v>12</v>
      </c>
      <c r="F20" s="15">
        <v>0</v>
      </c>
      <c r="G20" s="15">
        <f>SUM(H20:I20)</f>
        <v>0</v>
      </c>
      <c r="H20" s="49" t="s">
        <v>12</v>
      </c>
      <c r="I20" s="15">
        <v>0</v>
      </c>
      <c r="J20" s="15">
        <f>SUM(K20:L20)</f>
        <v>0</v>
      </c>
      <c r="K20" s="49" t="s">
        <v>12</v>
      </c>
      <c r="L20" s="16">
        <v>0</v>
      </c>
    </row>
    <row r="21" spans="1:12" ht="16.5" customHeight="1">
      <c r="A21" s="29">
        <v>8113</v>
      </c>
      <c r="B21" s="51" t="s">
        <v>34</v>
      </c>
      <c r="C21" s="52" t="s">
        <v>5</v>
      </c>
      <c r="D21" s="15">
        <f>SUM(E21:F21)</f>
        <v>0</v>
      </c>
      <c r="E21" s="49" t="s">
        <v>12</v>
      </c>
      <c r="F21" s="15">
        <v>0</v>
      </c>
      <c r="G21" s="15">
        <f>SUM(H21:I21)</f>
        <v>0</v>
      </c>
      <c r="H21" s="49" t="s">
        <v>12</v>
      </c>
      <c r="I21" s="15">
        <v>0</v>
      </c>
      <c r="J21" s="15">
        <f>SUM(K21:L21)</f>
        <v>0</v>
      </c>
      <c r="K21" s="49" t="s">
        <v>12</v>
      </c>
      <c r="L21" s="16">
        <v>0</v>
      </c>
    </row>
    <row r="22" spans="1:12" ht="48" customHeight="1">
      <c r="A22" s="29">
        <v>8120</v>
      </c>
      <c r="B22" s="23" t="s">
        <v>69</v>
      </c>
      <c r="C22" s="52"/>
      <c r="D22" s="15">
        <f>SUM(D24,D34)</f>
        <v>1470208.4</v>
      </c>
      <c r="E22" s="15">
        <f aca="true" t="shared" si="3" ref="E22:L22">SUM(E24,E34)</f>
        <v>0</v>
      </c>
      <c r="F22" s="15">
        <f t="shared" si="3"/>
        <v>1470208.4</v>
      </c>
      <c r="G22" s="15">
        <f t="shared" si="3"/>
        <v>1467208.4</v>
      </c>
      <c r="H22" s="15">
        <f t="shared" si="3"/>
        <v>0</v>
      </c>
      <c r="I22" s="15">
        <f t="shared" si="3"/>
        <v>1467208.4</v>
      </c>
      <c r="J22" s="15">
        <f t="shared" si="3"/>
        <v>225542.6258</v>
      </c>
      <c r="K22" s="15">
        <f t="shared" si="3"/>
        <v>0</v>
      </c>
      <c r="L22" s="16">
        <f t="shared" si="3"/>
        <v>225542.6258</v>
      </c>
    </row>
    <row r="23" spans="1:12" ht="13.5">
      <c r="A23" s="29"/>
      <c r="B23" s="32" t="s">
        <v>20</v>
      </c>
      <c r="C23" s="52"/>
      <c r="D23" s="15"/>
      <c r="E23" s="49"/>
      <c r="F23" s="15"/>
      <c r="G23" s="15"/>
      <c r="H23" s="49"/>
      <c r="I23" s="15"/>
      <c r="J23" s="15"/>
      <c r="K23" s="49"/>
      <c r="L23" s="16"/>
    </row>
    <row r="24" spans="1:12" ht="27.75">
      <c r="A24" s="29">
        <v>8121</v>
      </c>
      <c r="B24" s="18" t="s">
        <v>70</v>
      </c>
      <c r="C24" s="52"/>
      <c r="D24" s="15">
        <f>SUM(D26,D30)</f>
        <v>1470208.4</v>
      </c>
      <c r="E24" s="49" t="s">
        <v>12</v>
      </c>
      <c r="F24" s="15">
        <f>SUM(F26,F30)</f>
        <v>1470208.4</v>
      </c>
      <c r="G24" s="15">
        <f>SUM(G26,G30)</f>
        <v>1467208.4</v>
      </c>
      <c r="H24" s="49" t="s">
        <v>12</v>
      </c>
      <c r="I24" s="15">
        <f>SUM(I26,I30)</f>
        <v>1467208.4</v>
      </c>
      <c r="J24" s="15">
        <f>SUM(J26,J30)</f>
        <v>225542.6258</v>
      </c>
      <c r="K24" s="49" t="s">
        <v>12</v>
      </c>
      <c r="L24" s="16">
        <f>SUM(L26,L30)</f>
        <v>225542.6258</v>
      </c>
    </row>
    <row r="25" spans="1:12" ht="13.5">
      <c r="A25" s="29"/>
      <c r="B25" s="17" t="s">
        <v>32</v>
      </c>
      <c r="C25" s="52"/>
      <c r="D25" s="15"/>
      <c r="E25" s="49"/>
      <c r="F25" s="15"/>
      <c r="G25" s="15"/>
      <c r="H25" s="49"/>
      <c r="I25" s="15"/>
      <c r="J25" s="15"/>
      <c r="K25" s="49"/>
      <c r="L25" s="16"/>
    </row>
    <row r="26" spans="1:12" ht="51.75" customHeight="1">
      <c r="A26" s="29">
        <v>8122</v>
      </c>
      <c r="B26" s="53" t="s">
        <v>71</v>
      </c>
      <c r="C26" s="52" t="s">
        <v>6</v>
      </c>
      <c r="D26" s="15">
        <f>SUM(D28:D29)</f>
        <v>1470208.4</v>
      </c>
      <c r="E26" s="49" t="s">
        <v>12</v>
      </c>
      <c r="F26" s="15">
        <f>SUM(F28:F29)</f>
        <v>1470208.4</v>
      </c>
      <c r="G26" s="15">
        <f>SUM(G28:G29)</f>
        <v>1470208.4</v>
      </c>
      <c r="H26" s="49" t="s">
        <v>12</v>
      </c>
      <c r="I26" s="15">
        <f>SUM(I28:I29)</f>
        <v>1470208.4</v>
      </c>
      <c r="J26" s="15">
        <f>SUM(J28:J29)</f>
        <v>228542.6258</v>
      </c>
      <c r="K26" s="49" t="s">
        <v>12</v>
      </c>
      <c r="L26" s="16">
        <f>SUM(L28:L29)</f>
        <v>228542.6258</v>
      </c>
    </row>
    <row r="27" spans="1:12" ht="13.5">
      <c r="A27" s="29"/>
      <c r="B27" s="51" t="s">
        <v>32</v>
      </c>
      <c r="C27" s="52"/>
      <c r="D27" s="15"/>
      <c r="E27" s="49"/>
      <c r="F27" s="15"/>
      <c r="G27" s="15"/>
      <c r="H27" s="49"/>
      <c r="I27" s="15"/>
      <c r="J27" s="15"/>
      <c r="K27" s="49"/>
      <c r="L27" s="16"/>
    </row>
    <row r="28" spans="1:12" ht="24" customHeight="1">
      <c r="A28" s="29">
        <v>8123</v>
      </c>
      <c r="B28" s="51" t="s">
        <v>35</v>
      </c>
      <c r="C28" s="52"/>
      <c r="D28" s="15">
        <f>SUM(E28:F28)</f>
        <v>0</v>
      </c>
      <c r="E28" s="49" t="s">
        <v>12</v>
      </c>
      <c r="F28" s="15">
        <v>0</v>
      </c>
      <c r="G28" s="15">
        <f>SUM(H28:I28)</f>
        <v>0</v>
      </c>
      <c r="H28" s="49" t="s">
        <v>12</v>
      </c>
      <c r="I28" s="15">
        <v>0</v>
      </c>
      <c r="J28" s="15">
        <f>SUM(K28:L28)</f>
        <v>0</v>
      </c>
      <c r="K28" s="49" t="s">
        <v>12</v>
      </c>
      <c r="L28" s="16">
        <v>0</v>
      </c>
    </row>
    <row r="29" spans="1:12" ht="22.5" customHeight="1">
      <c r="A29" s="29">
        <v>8124</v>
      </c>
      <c r="B29" s="51" t="s">
        <v>36</v>
      </c>
      <c r="C29" s="52"/>
      <c r="D29" s="15">
        <f>SUM(E29:F29)</f>
        <v>1470208.4</v>
      </c>
      <c r="E29" s="49" t="s">
        <v>12</v>
      </c>
      <c r="F29" s="15">
        <v>1470208.4</v>
      </c>
      <c r="G29" s="15">
        <f>SUM(H29:I29)</f>
        <v>1470208.4</v>
      </c>
      <c r="H29" s="49" t="s">
        <v>12</v>
      </c>
      <c r="I29" s="15">
        <v>1470208.4</v>
      </c>
      <c r="J29" s="15">
        <f>SUM(K29:L29)</f>
        <v>228542.6258</v>
      </c>
      <c r="K29" s="49" t="s">
        <v>12</v>
      </c>
      <c r="L29" s="16">
        <v>228542.6258</v>
      </c>
    </row>
    <row r="30" spans="1:12" ht="48" customHeight="1">
      <c r="A30" s="29">
        <v>8130</v>
      </c>
      <c r="B30" s="53" t="s">
        <v>72</v>
      </c>
      <c r="C30" s="52" t="s">
        <v>7</v>
      </c>
      <c r="D30" s="15">
        <f>SUM(D32:D33)</f>
        <v>0</v>
      </c>
      <c r="E30" s="49" t="s">
        <v>12</v>
      </c>
      <c r="F30" s="15">
        <f>SUM(F32:F33)</f>
        <v>0</v>
      </c>
      <c r="G30" s="15">
        <f>SUM(G32:G33)</f>
        <v>-3000</v>
      </c>
      <c r="H30" s="49" t="s">
        <v>12</v>
      </c>
      <c r="I30" s="15">
        <f>SUM(I32:I33)</f>
        <v>-3000</v>
      </c>
      <c r="J30" s="15">
        <f>SUM(J32:J33)</f>
        <v>-3000</v>
      </c>
      <c r="K30" s="49" t="s">
        <v>12</v>
      </c>
      <c r="L30" s="16">
        <f>SUM(L32:L33)</f>
        <v>-3000</v>
      </c>
    </row>
    <row r="31" spans="1:12" ht="13.5">
      <c r="A31" s="29"/>
      <c r="B31" s="51" t="s">
        <v>32</v>
      </c>
      <c r="C31" s="52"/>
      <c r="D31" s="15"/>
      <c r="E31" s="49"/>
      <c r="F31" s="15"/>
      <c r="G31" s="15"/>
      <c r="H31" s="49"/>
      <c r="I31" s="15"/>
      <c r="J31" s="15"/>
      <c r="K31" s="49"/>
      <c r="L31" s="16"/>
    </row>
    <row r="32" spans="1:12" ht="19.5" customHeight="1">
      <c r="A32" s="29">
        <v>8131</v>
      </c>
      <c r="B32" s="51" t="s">
        <v>37</v>
      </c>
      <c r="C32" s="52"/>
      <c r="D32" s="15">
        <f>SUM(E32:F32)</f>
        <v>0</v>
      </c>
      <c r="E32" s="49" t="s">
        <v>12</v>
      </c>
      <c r="F32" s="15">
        <v>0</v>
      </c>
      <c r="G32" s="15">
        <f>SUM(H32:I32)</f>
        <v>0</v>
      </c>
      <c r="H32" s="49" t="s">
        <v>12</v>
      </c>
      <c r="I32" s="15">
        <v>0</v>
      </c>
      <c r="J32" s="15">
        <f>SUM(K32:L32)</f>
        <v>0</v>
      </c>
      <c r="K32" s="49" t="s">
        <v>12</v>
      </c>
      <c r="L32" s="16">
        <v>0</v>
      </c>
    </row>
    <row r="33" spans="1:12" ht="24" customHeight="1">
      <c r="A33" s="29">
        <v>8132</v>
      </c>
      <c r="B33" s="51" t="s">
        <v>38</v>
      </c>
      <c r="C33" s="52"/>
      <c r="D33" s="15">
        <f>SUM(E33:F33)</f>
        <v>0</v>
      </c>
      <c r="E33" s="49" t="s">
        <v>12</v>
      </c>
      <c r="F33" s="15">
        <v>0</v>
      </c>
      <c r="G33" s="15">
        <f>SUM(H33:I33)</f>
        <v>-3000</v>
      </c>
      <c r="H33" s="49" t="s">
        <v>12</v>
      </c>
      <c r="I33" s="15">
        <v>-3000</v>
      </c>
      <c r="J33" s="15">
        <f>SUM(K33:L33)</f>
        <v>-3000</v>
      </c>
      <c r="K33" s="49" t="s">
        <v>12</v>
      </c>
      <c r="L33" s="16">
        <v>-3000</v>
      </c>
    </row>
    <row r="34" spans="1:12" s="54" customFormat="1" ht="27.75">
      <c r="A34" s="29">
        <v>8140</v>
      </c>
      <c r="B34" s="53" t="s">
        <v>73</v>
      </c>
      <c r="C34" s="52"/>
      <c r="D34" s="15">
        <f>SUM(D36,D40)</f>
        <v>0</v>
      </c>
      <c r="E34" s="15">
        <f aca="true" t="shared" si="4" ref="E34:L34">SUM(E36,E40)</f>
        <v>0</v>
      </c>
      <c r="F34" s="15">
        <f t="shared" si="4"/>
        <v>0</v>
      </c>
      <c r="G34" s="15">
        <f t="shared" si="4"/>
        <v>0</v>
      </c>
      <c r="H34" s="15">
        <f t="shared" si="4"/>
        <v>0</v>
      </c>
      <c r="I34" s="15">
        <f t="shared" si="4"/>
        <v>0</v>
      </c>
      <c r="J34" s="15">
        <f t="shared" si="4"/>
        <v>0</v>
      </c>
      <c r="K34" s="15">
        <f t="shared" si="4"/>
        <v>0</v>
      </c>
      <c r="L34" s="16">
        <f t="shared" si="4"/>
        <v>0</v>
      </c>
    </row>
    <row r="35" spans="1:12" s="54" customFormat="1" ht="13.5">
      <c r="A35" s="29"/>
      <c r="B35" s="17" t="s">
        <v>32</v>
      </c>
      <c r="C35" s="52"/>
      <c r="D35" s="15"/>
      <c r="E35" s="49"/>
      <c r="F35" s="15"/>
      <c r="G35" s="15"/>
      <c r="H35" s="49"/>
      <c r="I35" s="15"/>
      <c r="J35" s="15"/>
      <c r="K35" s="49"/>
      <c r="L35" s="16"/>
    </row>
    <row r="36" spans="1:12" s="54" customFormat="1" ht="32.25" customHeight="1">
      <c r="A36" s="29">
        <v>8141</v>
      </c>
      <c r="B36" s="53" t="s">
        <v>74</v>
      </c>
      <c r="C36" s="52" t="s">
        <v>6</v>
      </c>
      <c r="D36" s="15">
        <f>SUM(D38:D39)</f>
        <v>0</v>
      </c>
      <c r="E36" s="15">
        <f aca="true" t="shared" si="5" ref="E36:L36">SUM(E38:E39)</f>
        <v>0</v>
      </c>
      <c r="F36" s="15">
        <f t="shared" si="5"/>
        <v>0</v>
      </c>
      <c r="G36" s="15">
        <f t="shared" si="5"/>
        <v>0</v>
      </c>
      <c r="H36" s="15">
        <f t="shared" si="5"/>
        <v>0</v>
      </c>
      <c r="I36" s="15">
        <f t="shared" si="5"/>
        <v>0</v>
      </c>
      <c r="J36" s="15">
        <f t="shared" si="5"/>
        <v>0</v>
      </c>
      <c r="K36" s="15">
        <f t="shared" si="5"/>
        <v>0</v>
      </c>
      <c r="L36" s="16">
        <f t="shared" si="5"/>
        <v>0</v>
      </c>
    </row>
    <row r="37" spans="1:12" s="54" customFormat="1" ht="14.25">
      <c r="A37" s="29"/>
      <c r="B37" s="51" t="s">
        <v>32</v>
      </c>
      <c r="C37" s="55"/>
      <c r="D37" s="15"/>
      <c r="E37" s="49"/>
      <c r="F37" s="15"/>
      <c r="G37" s="15"/>
      <c r="H37" s="49"/>
      <c r="I37" s="15"/>
      <c r="J37" s="15"/>
      <c r="K37" s="49"/>
      <c r="L37" s="16"/>
    </row>
    <row r="38" spans="1:12" s="54" customFormat="1" ht="22.5" customHeight="1">
      <c r="A38" s="29">
        <v>8142</v>
      </c>
      <c r="B38" s="51" t="s">
        <v>39</v>
      </c>
      <c r="C38" s="55"/>
      <c r="D38" s="15">
        <f>SUM(E38:F38)</f>
        <v>0</v>
      </c>
      <c r="E38" s="49">
        <v>0</v>
      </c>
      <c r="F38" s="15" t="s">
        <v>13</v>
      </c>
      <c r="G38" s="15">
        <f>SUM(H38:I38)</f>
        <v>0</v>
      </c>
      <c r="H38" s="49">
        <v>0</v>
      </c>
      <c r="I38" s="15" t="s">
        <v>13</v>
      </c>
      <c r="J38" s="15">
        <f>SUM(K38:L38)</f>
        <v>0</v>
      </c>
      <c r="K38" s="49">
        <v>0</v>
      </c>
      <c r="L38" s="16" t="s">
        <v>13</v>
      </c>
    </row>
    <row r="39" spans="1:12" s="54" customFormat="1" ht="27" customHeight="1">
      <c r="A39" s="29">
        <v>8143</v>
      </c>
      <c r="B39" s="51" t="s">
        <v>86</v>
      </c>
      <c r="C39" s="55"/>
      <c r="D39" s="15">
        <f>SUM(E39:F39)</f>
        <v>0</v>
      </c>
      <c r="E39" s="49">
        <v>0</v>
      </c>
      <c r="F39" s="15" t="s">
        <v>13</v>
      </c>
      <c r="G39" s="15">
        <f>SUM(H39:I39)</f>
        <v>0</v>
      </c>
      <c r="H39" s="49">
        <v>0</v>
      </c>
      <c r="I39" s="15" t="s">
        <v>13</v>
      </c>
      <c r="J39" s="15">
        <f>SUM(K39:L39)</f>
        <v>0</v>
      </c>
      <c r="K39" s="49">
        <v>0</v>
      </c>
      <c r="L39" s="16" t="s">
        <v>13</v>
      </c>
    </row>
    <row r="40" spans="1:12" s="54" customFormat="1" ht="48.75" customHeight="1">
      <c r="A40" s="29">
        <v>8150</v>
      </c>
      <c r="B40" s="53" t="s">
        <v>75</v>
      </c>
      <c r="C40" s="52" t="s">
        <v>7</v>
      </c>
      <c r="D40" s="15">
        <f>SUM(D42:D43)</f>
        <v>0</v>
      </c>
      <c r="E40" s="15">
        <f aca="true" t="shared" si="6" ref="E40:L40">SUM(E42:E43)</f>
        <v>0</v>
      </c>
      <c r="F40" s="15">
        <f t="shared" si="6"/>
        <v>0</v>
      </c>
      <c r="G40" s="15">
        <f t="shared" si="6"/>
        <v>0</v>
      </c>
      <c r="H40" s="15">
        <f t="shared" si="6"/>
        <v>0</v>
      </c>
      <c r="I40" s="15">
        <f t="shared" si="6"/>
        <v>0</v>
      </c>
      <c r="J40" s="15">
        <f t="shared" si="6"/>
        <v>0</v>
      </c>
      <c r="K40" s="15">
        <f t="shared" si="6"/>
        <v>0</v>
      </c>
      <c r="L40" s="16">
        <f t="shared" si="6"/>
        <v>0</v>
      </c>
    </row>
    <row r="41" spans="1:12" s="54" customFormat="1" ht="13.5">
      <c r="A41" s="29"/>
      <c r="B41" s="51" t="s">
        <v>32</v>
      </c>
      <c r="C41" s="52"/>
      <c r="D41" s="15"/>
      <c r="E41" s="49"/>
      <c r="F41" s="15"/>
      <c r="G41" s="15"/>
      <c r="H41" s="49"/>
      <c r="I41" s="15"/>
      <c r="J41" s="15"/>
      <c r="K41" s="49"/>
      <c r="L41" s="16"/>
    </row>
    <row r="42" spans="1:12" s="54" customFormat="1" ht="13.5">
      <c r="A42" s="29">
        <v>8151</v>
      </c>
      <c r="B42" s="51" t="s">
        <v>37</v>
      </c>
      <c r="C42" s="52"/>
      <c r="D42" s="15">
        <f>SUM(E42:F42)</f>
        <v>0</v>
      </c>
      <c r="E42" s="49">
        <v>0</v>
      </c>
      <c r="F42" s="15" t="s">
        <v>13</v>
      </c>
      <c r="G42" s="15">
        <f>SUM(H42:I42)</f>
        <v>0</v>
      </c>
      <c r="H42" s="49">
        <v>0</v>
      </c>
      <c r="I42" s="15" t="s">
        <v>13</v>
      </c>
      <c r="J42" s="15">
        <f>SUM(K42:L42)</f>
        <v>0</v>
      </c>
      <c r="K42" s="49">
        <v>0</v>
      </c>
      <c r="L42" s="16" t="s">
        <v>13</v>
      </c>
    </row>
    <row r="43" spans="1:12" s="54" customFormat="1" ht="21" customHeight="1">
      <c r="A43" s="29">
        <v>8152</v>
      </c>
      <c r="B43" s="51" t="s">
        <v>40</v>
      </c>
      <c r="C43" s="52"/>
      <c r="D43" s="15">
        <f>SUM(E43:F43)</f>
        <v>0</v>
      </c>
      <c r="E43" s="49">
        <v>0</v>
      </c>
      <c r="F43" s="15" t="s">
        <v>13</v>
      </c>
      <c r="G43" s="15">
        <f>SUM(H43:I43)</f>
        <v>0</v>
      </c>
      <c r="H43" s="49">
        <v>0</v>
      </c>
      <c r="I43" s="15" t="s">
        <v>13</v>
      </c>
      <c r="J43" s="15">
        <f>SUM(K43:L43)</f>
        <v>0</v>
      </c>
      <c r="K43" s="49">
        <v>0</v>
      </c>
      <c r="L43" s="16" t="s">
        <v>13</v>
      </c>
    </row>
    <row r="44" spans="1:12" s="54" customFormat="1" ht="53.25" customHeight="1">
      <c r="A44" s="29">
        <v>8160</v>
      </c>
      <c r="B44" s="48" t="s">
        <v>76</v>
      </c>
      <c r="C44" s="52"/>
      <c r="D44" s="15">
        <f aca="true" t="shared" si="7" ref="D44:L44">SUM(D46,D51,D55,D71,D72,D70)</f>
        <v>15494960.0963</v>
      </c>
      <c r="E44" s="15">
        <f t="shared" si="7"/>
        <v>532914.1816999996</v>
      </c>
      <c r="F44" s="15">
        <f t="shared" si="7"/>
        <v>14962045.914600002</v>
      </c>
      <c r="G44" s="15">
        <f t="shared" si="7"/>
        <v>40743168.275</v>
      </c>
      <c r="H44" s="15">
        <f t="shared" si="7"/>
        <v>697178.0319999997</v>
      </c>
      <c r="I44" s="15">
        <f t="shared" si="7"/>
        <v>40045990.243</v>
      </c>
      <c r="J44" s="15">
        <f t="shared" si="7"/>
        <v>-13086963.623600006</v>
      </c>
      <c r="K44" s="15">
        <f t="shared" si="7"/>
        <v>-15662823.496</v>
      </c>
      <c r="L44" s="16">
        <f t="shared" si="7"/>
        <v>2575859.8723999932</v>
      </c>
    </row>
    <row r="45" spans="1:12" s="54" customFormat="1" ht="13.5">
      <c r="A45" s="29"/>
      <c r="B45" s="51" t="s">
        <v>20</v>
      </c>
      <c r="C45" s="52"/>
      <c r="D45" s="15"/>
      <c r="E45" s="49"/>
      <c r="F45" s="15"/>
      <c r="G45" s="15"/>
      <c r="H45" s="49"/>
      <c r="I45" s="15"/>
      <c r="J45" s="15"/>
      <c r="K45" s="49"/>
      <c r="L45" s="16"/>
    </row>
    <row r="46" spans="1:12" s="46" customFormat="1" ht="51" customHeight="1">
      <c r="A46" s="29">
        <v>8161</v>
      </c>
      <c r="B46" s="23" t="s">
        <v>77</v>
      </c>
      <c r="C46" s="52"/>
      <c r="D46" s="15">
        <f>SUM(D48:D50)</f>
        <v>-2184447.9</v>
      </c>
      <c r="E46" s="49" t="s">
        <v>12</v>
      </c>
      <c r="F46" s="15">
        <f>SUM(F48:F50)</f>
        <v>-2184447.9</v>
      </c>
      <c r="G46" s="15">
        <f>SUM(G48:G50)</f>
        <v>-4223801.4</v>
      </c>
      <c r="H46" s="49" t="s">
        <v>12</v>
      </c>
      <c r="I46" s="15">
        <f>SUM(I48:I50)</f>
        <v>-4223801.4</v>
      </c>
      <c r="J46" s="15">
        <f>SUM(J48:J50)</f>
        <v>-843368.2</v>
      </c>
      <c r="K46" s="49" t="s">
        <v>12</v>
      </c>
      <c r="L46" s="16">
        <f>SUM(L48:L50)</f>
        <v>-843368.2</v>
      </c>
    </row>
    <row r="47" spans="1:12" s="46" customFormat="1" ht="14.25">
      <c r="A47" s="29"/>
      <c r="B47" s="17" t="s">
        <v>32</v>
      </c>
      <c r="C47" s="52"/>
      <c r="D47" s="15"/>
      <c r="E47" s="49"/>
      <c r="F47" s="15"/>
      <c r="G47" s="15"/>
      <c r="H47" s="49"/>
      <c r="I47" s="15"/>
      <c r="J47" s="15"/>
      <c r="K47" s="49"/>
      <c r="L47" s="16"/>
    </row>
    <row r="48" spans="1:12" ht="58.5" customHeight="1">
      <c r="A48" s="29">
        <v>8162</v>
      </c>
      <c r="B48" s="51" t="s">
        <v>41</v>
      </c>
      <c r="C48" s="52" t="s">
        <v>8</v>
      </c>
      <c r="D48" s="15">
        <f>SUM(E48:F48)</f>
        <v>0</v>
      </c>
      <c r="E48" s="49" t="s">
        <v>12</v>
      </c>
      <c r="F48" s="15"/>
      <c r="G48" s="15">
        <f>SUM(H48:I48)</f>
        <v>0</v>
      </c>
      <c r="H48" s="49" t="s">
        <v>12</v>
      </c>
      <c r="I48" s="15"/>
      <c r="J48" s="15">
        <f>SUM(K48:L48)</f>
        <v>0</v>
      </c>
      <c r="K48" s="49" t="s">
        <v>12</v>
      </c>
      <c r="L48" s="16"/>
    </row>
    <row r="49" spans="1:12" s="46" customFormat="1" ht="97.5" customHeight="1">
      <c r="A49" s="29">
        <v>8163</v>
      </c>
      <c r="B49" s="51" t="s">
        <v>42</v>
      </c>
      <c r="C49" s="52" t="s">
        <v>8</v>
      </c>
      <c r="D49" s="15">
        <f>SUM(E49:F49)</f>
        <v>0</v>
      </c>
      <c r="E49" s="49" t="s">
        <v>12</v>
      </c>
      <c r="F49" s="15">
        <v>0</v>
      </c>
      <c r="G49" s="15">
        <f>SUM(H49:I49)</f>
        <v>500000</v>
      </c>
      <c r="H49" s="49" t="s">
        <v>12</v>
      </c>
      <c r="I49" s="15">
        <v>500000</v>
      </c>
      <c r="J49" s="15">
        <f>SUM(K49:L49)</f>
        <v>0</v>
      </c>
      <c r="K49" s="49" t="s">
        <v>12</v>
      </c>
      <c r="L49" s="16">
        <v>0</v>
      </c>
    </row>
    <row r="50" spans="1:12" ht="45.75" customHeight="1">
      <c r="A50" s="29">
        <v>8164</v>
      </c>
      <c r="B50" s="51" t="s">
        <v>43</v>
      </c>
      <c r="C50" s="52" t="s">
        <v>9</v>
      </c>
      <c r="D50" s="15">
        <f>SUM(E50:F50)</f>
        <v>-2184447.9</v>
      </c>
      <c r="E50" s="49" t="s">
        <v>12</v>
      </c>
      <c r="F50" s="15">
        <v>-2184447.9</v>
      </c>
      <c r="G50" s="15">
        <f>SUM(H50:I50)</f>
        <v>-4723801.4</v>
      </c>
      <c r="H50" s="49" t="s">
        <v>12</v>
      </c>
      <c r="I50" s="15">
        <v>-4723801.4</v>
      </c>
      <c r="J50" s="15">
        <f>SUM(K50:L50)</f>
        <v>-843368.2</v>
      </c>
      <c r="K50" s="49" t="s">
        <v>12</v>
      </c>
      <c r="L50" s="16">
        <v>-843368.2</v>
      </c>
    </row>
    <row r="51" spans="1:12" s="46" customFormat="1" ht="23.25" customHeight="1">
      <c r="A51" s="29">
        <v>8170</v>
      </c>
      <c r="B51" s="23" t="s">
        <v>44</v>
      </c>
      <c r="C51" s="52"/>
      <c r="D51" s="49">
        <f>SUM(D53:D54)</f>
        <v>0</v>
      </c>
      <c r="E51" s="49">
        <f aca="true" t="shared" si="8" ref="E51:L51">SUM(E53:E54)</f>
        <v>0</v>
      </c>
      <c r="F51" s="49">
        <f t="shared" si="8"/>
        <v>0</v>
      </c>
      <c r="G51" s="49">
        <f t="shared" si="8"/>
        <v>0</v>
      </c>
      <c r="H51" s="49">
        <f t="shared" si="8"/>
        <v>0</v>
      </c>
      <c r="I51" s="49">
        <f t="shared" si="8"/>
        <v>0</v>
      </c>
      <c r="J51" s="49">
        <f t="shared" si="8"/>
        <v>0</v>
      </c>
      <c r="K51" s="49">
        <f t="shared" si="8"/>
        <v>0</v>
      </c>
      <c r="L51" s="50">
        <f t="shared" si="8"/>
        <v>0</v>
      </c>
    </row>
    <row r="52" spans="1:12" s="46" customFormat="1" ht="14.25">
      <c r="A52" s="29"/>
      <c r="B52" s="17" t="s">
        <v>32</v>
      </c>
      <c r="C52" s="52"/>
      <c r="D52" s="49"/>
      <c r="E52" s="49"/>
      <c r="F52" s="49"/>
      <c r="G52" s="49"/>
      <c r="H52" s="49"/>
      <c r="I52" s="49"/>
      <c r="J52" s="49"/>
      <c r="K52" s="49"/>
      <c r="L52" s="50"/>
    </row>
    <row r="53" spans="1:12" ht="50.25" customHeight="1">
      <c r="A53" s="29">
        <v>8171</v>
      </c>
      <c r="B53" s="51" t="s">
        <v>45</v>
      </c>
      <c r="C53" s="52" t="s">
        <v>10</v>
      </c>
      <c r="D53" s="15">
        <f>SUM(E53:F53)</f>
        <v>0</v>
      </c>
      <c r="E53" s="15">
        <v>0</v>
      </c>
      <c r="F53" s="15"/>
      <c r="G53" s="15">
        <f>SUM(H53:I53)</f>
        <v>0</v>
      </c>
      <c r="H53" s="15">
        <v>0</v>
      </c>
      <c r="I53" s="15"/>
      <c r="J53" s="15">
        <f>SUM(K53:L53)</f>
        <v>0</v>
      </c>
      <c r="K53" s="15">
        <v>0</v>
      </c>
      <c r="L53" s="16"/>
    </row>
    <row r="54" spans="1:12" ht="26.25" customHeight="1">
      <c r="A54" s="29">
        <v>8172</v>
      </c>
      <c r="B54" s="56" t="s">
        <v>46</v>
      </c>
      <c r="C54" s="52" t="s">
        <v>11</v>
      </c>
      <c r="D54" s="15">
        <f>SUM(E54:F54)</f>
        <v>0</v>
      </c>
      <c r="E54" s="49">
        <v>0</v>
      </c>
      <c r="F54" s="15"/>
      <c r="G54" s="15">
        <f>SUM(H54:I54)</f>
        <v>0</v>
      </c>
      <c r="H54" s="49">
        <v>0</v>
      </c>
      <c r="I54" s="15"/>
      <c r="J54" s="15">
        <f>SUM(K54:L54)</f>
        <v>0</v>
      </c>
      <c r="K54" s="49">
        <v>0</v>
      </c>
      <c r="L54" s="16"/>
    </row>
    <row r="55" spans="1:12" s="46" customFormat="1" ht="57" customHeight="1">
      <c r="A55" s="29">
        <v>8190</v>
      </c>
      <c r="B55" s="18" t="s">
        <v>78</v>
      </c>
      <c r="C55" s="47"/>
      <c r="D55" s="15">
        <f>SUM(E55:F55)</f>
        <v>17679407.9963</v>
      </c>
      <c r="E55" s="15">
        <f>E57-E60</f>
        <v>532914.1816999996</v>
      </c>
      <c r="F55" s="15">
        <f>F63</f>
        <v>17146493.814600002</v>
      </c>
      <c r="G55" s="15">
        <f>SUM(H55:I55)</f>
        <v>44966969.675</v>
      </c>
      <c r="H55" s="15">
        <f>H57-H60</f>
        <v>697178.0319999997</v>
      </c>
      <c r="I55" s="15">
        <f>I63</f>
        <v>44269791.643</v>
      </c>
      <c r="J55" s="15">
        <f>SUM(K55:L55)</f>
        <v>47993955.112399995</v>
      </c>
      <c r="K55" s="15">
        <f>K57-K60</f>
        <v>1759232.8541</v>
      </c>
      <c r="L55" s="16">
        <f>L63</f>
        <v>46234722.2583</v>
      </c>
    </row>
    <row r="56" spans="1:12" s="46" customFormat="1" ht="14.25">
      <c r="A56" s="30"/>
      <c r="B56" s="51" t="s">
        <v>20</v>
      </c>
      <c r="C56" s="47"/>
      <c r="D56" s="15"/>
      <c r="E56" s="15"/>
      <c r="F56" s="15"/>
      <c r="G56" s="15"/>
      <c r="H56" s="15"/>
      <c r="I56" s="15"/>
      <c r="J56" s="15"/>
      <c r="K56" s="15"/>
      <c r="L56" s="16"/>
    </row>
    <row r="57" spans="1:12" ht="63.75" customHeight="1">
      <c r="A57" s="29">
        <v>8191</v>
      </c>
      <c r="B57" s="17" t="s">
        <v>47</v>
      </c>
      <c r="C57" s="14">
        <v>9320</v>
      </c>
      <c r="D57" s="15">
        <f>SUM(D61:D62)</f>
        <v>8576626.5</v>
      </c>
      <c r="E57" s="15">
        <f>SUM(E61:E62)</f>
        <v>8576626.5</v>
      </c>
      <c r="F57" s="15" t="s">
        <v>13</v>
      </c>
      <c r="G57" s="15">
        <f>SUM(G61:G62)</f>
        <v>15343043.884100001</v>
      </c>
      <c r="H57" s="15">
        <f>SUM(H61:H62)</f>
        <v>15343043.884100001</v>
      </c>
      <c r="I57" s="15" t="s">
        <v>13</v>
      </c>
      <c r="J57" s="15">
        <f>SUM(J61:J62)</f>
        <v>16175877.7363</v>
      </c>
      <c r="K57" s="15">
        <f>SUM(K61:K62)</f>
        <v>16175877.7363</v>
      </c>
      <c r="L57" s="16" t="s">
        <v>13</v>
      </c>
    </row>
    <row r="58" spans="1:12" ht="13.5">
      <c r="A58" s="29"/>
      <c r="B58" s="17" t="s">
        <v>32</v>
      </c>
      <c r="C58" s="47"/>
      <c r="D58" s="15"/>
      <c r="E58" s="15"/>
      <c r="F58" s="15"/>
      <c r="G58" s="15"/>
      <c r="H58" s="15"/>
      <c r="I58" s="15"/>
      <c r="J58" s="15"/>
      <c r="K58" s="15"/>
      <c r="L58" s="16"/>
    </row>
    <row r="59" spans="1:12" ht="81.75" customHeight="1">
      <c r="A59" s="29">
        <v>8192</v>
      </c>
      <c r="B59" s="51" t="s">
        <v>48</v>
      </c>
      <c r="C59" s="47"/>
      <c r="D59" s="15">
        <f>SUM(E59:F59)</f>
        <v>532914.1817</v>
      </c>
      <c r="E59" s="15">
        <v>532914.1817</v>
      </c>
      <c r="F59" s="49" t="s">
        <v>12</v>
      </c>
      <c r="G59" s="15">
        <f>SUM(H59:I59)</f>
        <v>697178.032</v>
      </c>
      <c r="H59" s="15">
        <v>697178.032</v>
      </c>
      <c r="I59" s="49" t="s">
        <v>12</v>
      </c>
      <c r="J59" s="15">
        <f>SUM(K59:L59)</f>
        <v>1759232.8540999999</v>
      </c>
      <c r="K59" s="15">
        <v>1759232.8540999999</v>
      </c>
      <c r="L59" s="50" t="s">
        <v>12</v>
      </c>
    </row>
    <row r="60" spans="1:12" ht="45.75" customHeight="1">
      <c r="A60" s="29">
        <v>8193</v>
      </c>
      <c r="B60" s="51" t="s">
        <v>49</v>
      </c>
      <c r="C60" s="47"/>
      <c r="D60" s="15">
        <f>D57-D59</f>
        <v>8043712.3183</v>
      </c>
      <c r="E60" s="15">
        <f>E57-E59</f>
        <v>8043712.3183</v>
      </c>
      <c r="F60" s="49" t="s">
        <v>13</v>
      </c>
      <c r="G60" s="15">
        <f>G57-G59</f>
        <v>14645865.852100002</v>
      </c>
      <c r="H60" s="15">
        <f>H57-H59</f>
        <v>14645865.852100002</v>
      </c>
      <c r="I60" s="49" t="s">
        <v>13</v>
      </c>
      <c r="J60" s="15">
        <f>J57-J59</f>
        <v>14416644.8822</v>
      </c>
      <c r="K60" s="15">
        <f>K57-K59</f>
        <v>14416644.8822</v>
      </c>
      <c r="L60" s="50" t="s">
        <v>13</v>
      </c>
    </row>
    <row r="61" spans="1:12" ht="63" customHeight="1">
      <c r="A61" s="29">
        <v>8194</v>
      </c>
      <c r="B61" s="17" t="s">
        <v>50</v>
      </c>
      <c r="C61" s="14">
        <v>9321</v>
      </c>
      <c r="D61" s="15">
        <f>SUM(E61:F61)</f>
        <v>8576626.5</v>
      </c>
      <c r="E61" s="15">
        <v>8576626.5</v>
      </c>
      <c r="F61" s="15" t="s">
        <v>13</v>
      </c>
      <c r="G61" s="15">
        <f>SUM(H61:I61)</f>
        <v>15343043.884100001</v>
      </c>
      <c r="H61" s="15">
        <v>15343043.884100001</v>
      </c>
      <c r="I61" s="15" t="s">
        <v>13</v>
      </c>
      <c r="J61" s="15">
        <f>SUM(K61:L61)</f>
        <v>16165693.987300001</v>
      </c>
      <c r="K61" s="15">
        <v>16165693.987300001</v>
      </c>
      <c r="L61" s="16" t="s">
        <v>13</v>
      </c>
    </row>
    <row r="62" spans="1:12" ht="123" customHeight="1">
      <c r="A62" s="29">
        <v>8195</v>
      </c>
      <c r="B62" s="17" t="s">
        <v>51</v>
      </c>
      <c r="C62" s="14">
        <v>9322</v>
      </c>
      <c r="D62" s="15">
        <f>SUM(E62:F62)</f>
        <v>0</v>
      </c>
      <c r="E62" s="15">
        <v>0</v>
      </c>
      <c r="F62" s="15" t="s">
        <v>13</v>
      </c>
      <c r="G62" s="15">
        <f>SUM(H62:I62)</f>
        <v>0</v>
      </c>
      <c r="H62" s="15">
        <v>0</v>
      </c>
      <c r="I62" s="15" t="s">
        <v>13</v>
      </c>
      <c r="J62" s="15">
        <f>SUM(K62:L62)</f>
        <v>10183.749</v>
      </c>
      <c r="K62" s="15">
        <v>10183.749</v>
      </c>
      <c r="L62" s="16" t="s">
        <v>13</v>
      </c>
    </row>
    <row r="63" spans="1:12" ht="51.75" customHeight="1">
      <c r="A63" s="29">
        <v>8196</v>
      </c>
      <c r="B63" s="17" t="s">
        <v>52</v>
      </c>
      <c r="C63" s="32">
        <v>9330</v>
      </c>
      <c r="D63" s="15">
        <f aca="true" t="shared" si="9" ref="D63:L63">SUM(D65,D69)</f>
        <v>17146493.814600002</v>
      </c>
      <c r="E63" s="15">
        <f t="shared" si="9"/>
        <v>0</v>
      </c>
      <c r="F63" s="15">
        <f t="shared" si="9"/>
        <v>17146493.814600002</v>
      </c>
      <c r="G63" s="15">
        <f t="shared" si="9"/>
        <v>44269791.643</v>
      </c>
      <c r="H63" s="15">
        <f t="shared" si="9"/>
        <v>0</v>
      </c>
      <c r="I63" s="15">
        <f t="shared" si="9"/>
        <v>44269791.643</v>
      </c>
      <c r="J63" s="15">
        <f t="shared" si="9"/>
        <v>46234722.2583</v>
      </c>
      <c r="K63" s="15">
        <f t="shared" si="9"/>
        <v>0</v>
      </c>
      <c r="L63" s="16">
        <f t="shared" si="9"/>
        <v>46234722.2583</v>
      </c>
    </row>
    <row r="64" spans="1:12" ht="16.5" customHeight="1">
      <c r="A64" s="29"/>
      <c r="B64" s="17" t="s">
        <v>32</v>
      </c>
      <c r="C64" s="32"/>
      <c r="D64" s="15"/>
      <c r="E64" s="49"/>
      <c r="F64" s="15"/>
      <c r="G64" s="15"/>
      <c r="H64" s="49"/>
      <c r="I64" s="15"/>
      <c r="J64" s="15"/>
      <c r="K64" s="49"/>
      <c r="L64" s="16"/>
    </row>
    <row r="65" spans="1:12" ht="64.5" customHeight="1">
      <c r="A65" s="29">
        <v>8197</v>
      </c>
      <c r="B65" s="51" t="s">
        <v>53</v>
      </c>
      <c r="C65" s="32"/>
      <c r="D65" s="15">
        <f>SUM(D67,D68)</f>
        <v>9102781.4963</v>
      </c>
      <c r="E65" s="49" t="s">
        <v>12</v>
      </c>
      <c r="F65" s="15">
        <f>SUM(F67,F68)</f>
        <v>9102781.4963</v>
      </c>
      <c r="G65" s="15">
        <f>SUM(G67,G68)</f>
        <v>29623925.7909</v>
      </c>
      <c r="H65" s="49" t="s">
        <v>12</v>
      </c>
      <c r="I65" s="15">
        <f>SUM(I67,I68)</f>
        <v>29623925.7909</v>
      </c>
      <c r="J65" s="15">
        <f>SUM(J67,J68)</f>
        <v>31818077.3761</v>
      </c>
      <c r="K65" s="49" t="s">
        <v>12</v>
      </c>
      <c r="L65" s="16">
        <f>SUM(L67,L68)</f>
        <v>31818077.3761</v>
      </c>
    </row>
    <row r="66" spans="1:12" ht="18" customHeight="1">
      <c r="A66" s="29"/>
      <c r="B66" s="51" t="s">
        <v>20</v>
      </c>
      <c r="C66" s="32"/>
      <c r="D66" s="15"/>
      <c r="E66" s="49"/>
      <c r="F66" s="15"/>
      <c r="G66" s="15"/>
      <c r="H66" s="49"/>
      <c r="I66" s="15"/>
      <c r="J66" s="15"/>
      <c r="K66" s="49"/>
      <c r="L66" s="16"/>
    </row>
    <row r="67" spans="1:12" ht="53.25" customHeight="1">
      <c r="A67" s="29">
        <v>8198</v>
      </c>
      <c r="B67" s="17" t="s">
        <v>54</v>
      </c>
      <c r="C67" s="32">
        <v>9331</v>
      </c>
      <c r="D67" s="15">
        <f>SUM(E67:F67)</f>
        <v>9102781.4963</v>
      </c>
      <c r="E67" s="49" t="s">
        <v>12</v>
      </c>
      <c r="F67" s="15">
        <v>9102781.4963</v>
      </c>
      <c r="G67" s="15">
        <f>SUM(H67:I67)</f>
        <v>29623925.7909</v>
      </c>
      <c r="H67" s="49" t="s">
        <v>12</v>
      </c>
      <c r="I67" s="15">
        <v>29623925.7909</v>
      </c>
      <c r="J67" s="15">
        <f>SUM(K67:L67)</f>
        <v>31802889.8761</v>
      </c>
      <c r="K67" s="49" t="s">
        <v>12</v>
      </c>
      <c r="L67" s="16">
        <v>31802889.8761</v>
      </c>
    </row>
    <row r="68" spans="1:12" ht="108.75" customHeight="1">
      <c r="A68" s="29">
        <v>8199</v>
      </c>
      <c r="B68" s="17" t="s">
        <v>55</v>
      </c>
      <c r="C68" s="32">
        <v>9332</v>
      </c>
      <c r="D68" s="15">
        <f>SUM(E68:F68)</f>
        <v>0</v>
      </c>
      <c r="E68" s="49" t="s">
        <v>12</v>
      </c>
      <c r="F68" s="15">
        <v>0</v>
      </c>
      <c r="G68" s="15">
        <f>SUM(H68:I68)</f>
        <v>0</v>
      </c>
      <c r="H68" s="49" t="s">
        <v>12</v>
      </c>
      <c r="I68" s="15">
        <v>0</v>
      </c>
      <c r="J68" s="15">
        <f>SUM(K68:L68)</f>
        <v>15187.5</v>
      </c>
      <c r="K68" s="49" t="s">
        <v>12</v>
      </c>
      <c r="L68" s="16">
        <v>15187.5</v>
      </c>
    </row>
    <row r="69" spans="1:12" ht="67.5" customHeight="1">
      <c r="A69" s="29">
        <v>8200</v>
      </c>
      <c r="B69" s="51" t="s">
        <v>56</v>
      </c>
      <c r="C69" s="32"/>
      <c r="D69" s="15">
        <f>SUM(D60)</f>
        <v>8043712.3183</v>
      </c>
      <c r="E69" s="49" t="s">
        <v>12</v>
      </c>
      <c r="F69" s="15">
        <f>SUM(E60)</f>
        <v>8043712.3183</v>
      </c>
      <c r="G69" s="15">
        <f>SUM(G60)</f>
        <v>14645865.852100002</v>
      </c>
      <c r="H69" s="49" t="s">
        <v>12</v>
      </c>
      <c r="I69" s="15">
        <f>SUM(H60)</f>
        <v>14645865.852100002</v>
      </c>
      <c r="J69" s="15">
        <f>SUM(J60)</f>
        <v>14416644.8822</v>
      </c>
      <c r="K69" s="49" t="s">
        <v>12</v>
      </c>
      <c r="L69" s="16">
        <f>SUM(K60)</f>
        <v>14416644.8822</v>
      </c>
    </row>
    <row r="70" spans="1:12" ht="58.5" customHeight="1">
      <c r="A70" s="29">
        <v>8201</v>
      </c>
      <c r="B70" s="23" t="s">
        <v>57</v>
      </c>
      <c r="C70" s="17"/>
      <c r="D70" s="15" t="s">
        <v>13</v>
      </c>
      <c r="E70" s="49" t="s">
        <v>12</v>
      </c>
      <c r="F70" s="49" t="s">
        <v>12</v>
      </c>
      <c r="G70" s="15" t="s">
        <v>13</v>
      </c>
      <c r="H70" s="49" t="s">
        <v>12</v>
      </c>
      <c r="I70" s="49" t="s">
        <v>13</v>
      </c>
      <c r="J70" s="15">
        <f>SUM(K70:L70)</f>
        <v>0</v>
      </c>
      <c r="K70" s="49">
        <v>0</v>
      </c>
      <c r="L70" s="50">
        <v>0</v>
      </c>
    </row>
    <row r="71" spans="1:12" ht="63.75" customHeight="1">
      <c r="A71" s="29">
        <v>8202</v>
      </c>
      <c r="B71" s="23" t="s">
        <v>58</v>
      </c>
      <c r="C71" s="17"/>
      <c r="D71" s="15">
        <f>SUM(E71:F71)</f>
        <v>0</v>
      </c>
      <c r="E71" s="49" t="s">
        <v>13</v>
      </c>
      <c r="F71" s="15">
        <v>0</v>
      </c>
      <c r="G71" s="15">
        <f>SUM(H71:I71)</f>
        <v>0</v>
      </c>
      <c r="H71" s="49" t="s">
        <v>12</v>
      </c>
      <c r="I71" s="15">
        <v>0</v>
      </c>
      <c r="J71" s="15">
        <f>SUM(K71:L71)</f>
        <v>0</v>
      </c>
      <c r="K71" s="49">
        <v>0</v>
      </c>
      <c r="L71" s="16">
        <v>0</v>
      </c>
    </row>
    <row r="72" spans="1:12" ht="74.25" customHeight="1">
      <c r="A72" s="29">
        <v>8203</v>
      </c>
      <c r="B72" s="23" t="s">
        <v>79</v>
      </c>
      <c r="C72" s="17"/>
      <c r="D72" s="49">
        <f>SUM(E72:F72)</f>
        <v>0</v>
      </c>
      <c r="E72" s="49">
        <v>0</v>
      </c>
      <c r="F72" s="15">
        <v>0</v>
      </c>
      <c r="G72" s="49">
        <f>SUM(H72:I72)</f>
        <v>0</v>
      </c>
      <c r="H72" s="49">
        <v>0</v>
      </c>
      <c r="I72" s="15">
        <v>0</v>
      </c>
      <c r="J72" s="49">
        <f>SUM(K72:L72)</f>
        <v>-60237550.536</v>
      </c>
      <c r="K72" s="49">
        <v>-17422056.3501</v>
      </c>
      <c r="L72" s="16">
        <v>-42815494.1859</v>
      </c>
    </row>
    <row r="73" spans="1:12" ht="52.5" customHeight="1">
      <c r="A73" s="29">
        <v>8204</v>
      </c>
      <c r="B73" s="51" t="s">
        <v>59</v>
      </c>
      <c r="C73" s="17"/>
      <c r="D73" s="49">
        <f>SUM(E73:F73)</f>
        <v>0</v>
      </c>
      <c r="E73" s="49">
        <v>0</v>
      </c>
      <c r="F73" s="15">
        <v>0</v>
      </c>
      <c r="G73" s="49">
        <f>SUM(H73:I73)</f>
        <v>0</v>
      </c>
      <c r="H73" s="49">
        <v>0</v>
      </c>
      <c r="I73" s="15">
        <v>0</v>
      </c>
      <c r="J73" s="49">
        <f>SUM(K73:L73)</f>
        <v>-15812033.2986</v>
      </c>
      <c r="K73" s="49">
        <v>-30433.2</v>
      </c>
      <c r="L73" s="16">
        <v>-15781600.0986</v>
      </c>
    </row>
    <row r="74" spans="1:12" ht="36.75" customHeight="1">
      <c r="A74" s="29">
        <v>8300</v>
      </c>
      <c r="B74" s="23" t="s">
        <v>80</v>
      </c>
      <c r="C74" s="47"/>
      <c r="D74" s="19">
        <f>SUM(D76)</f>
        <v>0</v>
      </c>
      <c r="E74" s="19">
        <f aca="true" t="shared" si="10" ref="E74:L74">SUM(E76)</f>
        <v>0</v>
      </c>
      <c r="F74" s="19">
        <f t="shared" si="10"/>
        <v>0</v>
      </c>
      <c r="G74" s="19">
        <f t="shared" si="10"/>
        <v>0</v>
      </c>
      <c r="H74" s="19">
        <f t="shared" si="10"/>
        <v>0</v>
      </c>
      <c r="I74" s="19">
        <f t="shared" si="10"/>
        <v>0</v>
      </c>
      <c r="J74" s="19">
        <f t="shared" si="10"/>
        <v>0</v>
      </c>
      <c r="K74" s="19">
        <f t="shared" si="10"/>
        <v>0</v>
      </c>
      <c r="L74" s="20">
        <f t="shared" si="10"/>
        <v>0</v>
      </c>
    </row>
    <row r="75" spans="1:12" ht="14.25">
      <c r="A75" s="29"/>
      <c r="B75" s="31" t="s">
        <v>20</v>
      </c>
      <c r="C75" s="47"/>
      <c r="D75" s="19"/>
      <c r="E75" s="19"/>
      <c r="F75" s="19"/>
      <c r="G75" s="19"/>
      <c r="H75" s="19"/>
      <c r="I75" s="19"/>
      <c r="J75" s="19"/>
      <c r="K75" s="19"/>
      <c r="L75" s="20"/>
    </row>
    <row r="76" spans="1:12" ht="54" customHeight="1">
      <c r="A76" s="29">
        <v>8310</v>
      </c>
      <c r="B76" s="48" t="s">
        <v>81</v>
      </c>
      <c r="C76" s="47"/>
      <c r="D76" s="15">
        <f>SUM(D78,D82)</f>
        <v>0</v>
      </c>
      <c r="E76" s="15">
        <f aca="true" t="shared" si="11" ref="E76:L76">SUM(E78,E82)</f>
        <v>0</v>
      </c>
      <c r="F76" s="15">
        <f t="shared" si="11"/>
        <v>0</v>
      </c>
      <c r="G76" s="15">
        <f t="shared" si="11"/>
        <v>0</v>
      </c>
      <c r="H76" s="15">
        <f t="shared" si="11"/>
        <v>0</v>
      </c>
      <c r="I76" s="15">
        <f t="shared" si="11"/>
        <v>0</v>
      </c>
      <c r="J76" s="15">
        <f t="shared" si="11"/>
        <v>0</v>
      </c>
      <c r="K76" s="15">
        <f t="shared" si="11"/>
        <v>0</v>
      </c>
      <c r="L76" s="16">
        <f t="shared" si="11"/>
        <v>0</v>
      </c>
    </row>
    <row r="77" spans="1:12" ht="13.5">
      <c r="A77" s="29"/>
      <c r="B77" s="51" t="s">
        <v>20</v>
      </c>
      <c r="C77" s="47"/>
      <c r="D77" s="15"/>
      <c r="E77" s="49"/>
      <c r="F77" s="15"/>
      <c r="G77" s="15"/>
      <c r="H77" s="49"/>
      <c r="I77" s="15"/>
      <c r="J77" s="15"/>
      <c r="K77" s="49"/>
      <c r="L77" s="16"/>
    </row>
    <row r="78" spans="1:12" ht="75.75" customHeight="1">
      <c r="A78" s="29">
        <v>8311</v>
      </c>
      <c r="B78" s="23" t="s">
        <v>82</v>
      </c>
      <c r="C78" s="47"/>
      <c r="D78" s="15">
        <f>SUM(D80:D81)</f>
        <v>0</v>
      </c>
      <c r="E78" s="49" t="s">
        <v>12</v>
      </c>
      <c r="F78" s="15">
        <f>SUM(F80:F81)</f>
        <v>0</v>
      </c>
      <c r="G78" s="15">
        <f>SUM(G80:G81)</f>
        <v>0</v>
      </c>
      <c r="H78" s="49" t="s">
        <v>12</v>
      </c>
      <c r="I78" s="15">
        <f>SUM(I80:I81)</f>
        <v>0</v>
      </c>
      <c r="J78" s="15">
        <f>SUM(J80:J81)</f>
        <v>0</v>
      </c>
      <c r="K78" s="49" t="s">
        <v>12</v>
      </c>
      <c r="L78" s="16">
        <f>SUM(L80:L81)</f>
        <v>0</v>
      </c>
    </row>
    <row r="79" spans="1:12" ht="13.5">
      <c r="A79" s="29"/>
      <c r="B79" s="17" t="s">
        <v>32</v>
      </c>
      <c r="C79" s="47"/>
      <c r="D79" s="15"/>
      <c r="E79" s="49"/>
      <c r="F79" s="15"/>
      <c r="G79" s="15"/>
      <c r="H79" s="49"/>
      <c r="I79" s="15"/>
      <c r="J79" s="15"/>
      <c r="K79" s="49"/>
      <c r="L79" s="16"/>
    </row>
    <row r="80" spans="1:12" ht="26.25" customHeight="1">
      <c r="A80" s="29">
        <v>8312</v>
      </c>
      <c r="B80" s="56" t="s">
        <v>33</v>
      </c>
      <c r="C80" s="52" t="s">
        <v>0</v>
      </c>
      <c r="D80" s="15">
        <f>SUM(E80:F80)</f>
        <v>0</v>
      </c>
      <c r="E80" s="49" t="s">
        <v>12</v>
      </c>
      <c r="F80" s="15">
        <v>0</v>
      </c>
      <c r="G80" s="15">
        <f>SUM(H80:I80)</f>
        <v>0</v>
      </c>
      <c r="H80" s="49" t="s">
        <v>12</v>
      </c>
      <c r="I80" s="15">
        <v>0</v>
      </c>
      <c r="J80" s="15">
        <f>SUM(K80:L80)</f>
        <v>0</v>
      </c>
      <c r="K80" s="49" t="s">
        <v>12</v>
      </c>
      <c r="L80" s="16">
        <v>0</v>
      </c>
    </row>
    <row r="81" spans="1:12" ht="26.25" customHeight="1">
      <c r="A81" s="29">
        <v>8313</v>
      </c>
      <c r="B81" s="56" t="s">
        <v>34</v>
      </c>
      <c r="C81" s="52" t="s">
        <v>1</v>
      </c>
      <c r="D81" s="15">
        <f>SUM(E81:F81)</f>
        <v>0</v>
      </c>
      <c r="E81" s="49" t="s">
        <v>12</v>
      </c>
      <c r="F81" s="15"/>
      <c r="G81" s="15">
        <f>SUM(H81:I81)</f>
        <v>0</v>
      </c>
      <c r="H81" s="49" t="s">
        <v>12</v>
      </c>
      <c r="I81" s="15"/>
      <c r="J81" s="15">
        <f>SUM(K81:L81)</f>
        <v>0</v>
      </c>
      <c r="K81" s="49" t="s">
        <v>12</v>
      </c>
      <c r="L81" s="16"/>
    </row>
    <row r="82" spans="1:12" ht="49.5" customHeight="1">
      <c r="A82" s="29">
        <v>8320</v>
      </c>
      <c r="B82" s="18" t="s">
        <v>83</v>
      </c>
      <c r="C82" s="47"/>
      <c r="D82" s="15">
        <f>SUM(D84,D88)</f>
        <v>0</v>
      </c>
      <c r="E82" s="15">
        <f aca="true" t="shared" si="12" ref="E82:L82">SUM(E84,E88)</f>
        <v>0</v>
      </c>
      <c r="F82" s="15">
        <f t="shared" si="12"/>
        <v>0</v>
      </c>
      <c r="G82" s="15">
        <f t="shared" si="12"/>
        <v>0</v>
      </c>
      <c r="H82" s="15">
        <f t="shared" si="12"/>
        <v>0</v>
      </c>
      <c r="I82" s="15">
        <f t="shared" si="12"/>
        <v>0</v>
      </c>
      <c r="J82" s="15">
        <f t="shared" si="12"/>
        <v>0</v>
      </c>
      <c r="K82" s="15">
        <f t="shared" si="12"/>
        <v>0</v>
      </c>
      <c r="L82" s="16">
        <f t="shared" si="12"/>
        <v>0</v>
      </c>
    </row>
    <row r="83" spans="1:12" ht="13.5">
      <c r="A83" s="29"/>
      <c r="B83" s="17" t="s">
        <v>20</v>
      </c>
      <c r="C83" s="47"/>
      <c r="D83" s="15"/>
      <c r="E83" s="15"/>
      <c r="F83" s="15"/>
      <c r="G83" s="15"/>
      <c r="H83" s="15"/>
      <c r="I83" s="15"/>
      <c r="J83" s="15"/>
      <c r="K83" s="15"/>
      <c r="L83" s="16"/>
    </row>
    <row r="84" spans="1:12" ht="28.5">
      <c r="A84" s="29">
        <v>8321</v>
      </c>
      <c r="B84" s="18" t="s">
        <v>84</v>
      </c>
      <c r="C84" s="47"/>
      <c r="D84" s="15">
        <f>SUM(D86:D87)</f>
        <v>0</v>
      </c>
      <c r="E84" s="49" t="s">
        <v>12</v>
      </c>
      <c r="F84" s="15">
        <f>SUM(F86:F87)</f>
        <v>0</v>
      </c>
      <c r="G84" s="15">
        <f>SUM(G86:G87)</f>
        <v>0</v>
      </c>
      <c r="H84" s="49" t="s">
        <v>12</v>
      </c>
      <c r="I84" s="15">
        <f>SUM(I86:I87)</f>
        <v>0</v>
      </c>
      <c r="J84" s="15">
        <f>SUM(J86:J87)</f>
        <v>0</v>
      </c>
      <c r="K84" s="49" t="s">
        <v>12</v>
      </c>
      <c r="L84" s="16">
        <f>SUM(L86:L87)</f>
        <v>0</v>
      </c>
    </row>
    <row r="85" spans="1:12" ht="13.5">
      <c r="A85" s="29"/>
      <c r="B85" s="17" t="s">
        <v>32</v>
      </c>
      <c r="C85" s="47"/>
      <c r="D85" s="15"/>
      <c r="E85" s="49"/>
      <c r="F85" s="15"/>
      <c r="G85" s="15"/>
      <c r="H85" s="49"/>
      <c r="I85" s="15"/>
      <c r="J85" s="15"/>
      <c r="K85" s="49"/>
      <c r="L85" s="16"/>
    </row>
    <row r="86" spans="1:12" ht="13.5">
      <c r="A86" s="29">
        <v>8322</v>
      </c>
      <c r="B86" s="51" t="s">
        <v>60</v>
      </c>
      <c r="C86" s="52" t="s">
        <v>2</v>
      </c>
      <c r="D86" s="15">
        <f>SUM(E86:F86)</f>
        <v>0</v>
      </c>
      <c r="E86" s="49" t="s">
        <v>12</v>
      </c>
      <c r="F86" s="15">
        <v>0</v>
      </c>
      <c r="G86" s="15">
        <f>SUM(H86:I86)</f>
        <v>0</v>
      </c>
      <c r="H86" s="49" t="s">
        <v>12</v>
      </c>
      <c r="I86" s="15">
        <v>0</v>
      </c>
      <c r="J86" s="15">
        <f>SUM(K86:L86)</f>
        <v>0</v>
      </c>
      <c r="K86" s="49" t="s">
        <v>12</v>
      </c>
      <c r="L86" s="16">
        <v>0</v>
      </c>
    </row>
    <row r="87" spans="1:12" ht="13.5">
      <c r="A87" s="29">
        <v>8330</v>
      </c>
      <c r="B87" s="51" t="s">
        <v>61</v>
      </c>
      <c r="C87" s="52" t="s">
        <v>3</v>
      </c>
      <c r="D87" s="15">
        <f>SUM(E87:F87)</f>
        <v>0</v>
      </c>
      <c r="E87" s="49" t="s">
        <v>12</v>
      </c>
      <c r="F87" s="15">
        <v>0</v>
      </c>
      <c r="G87" s="15">
        <f>SUM(H87:I87)</f>
        <v>0</v>
      </c>
      <c r="H87" s="49" t="s">
        <v>12</v>
      </c>
      <c r="I87" s="15">
        <v>0</v>
      </c>
      <c r="J87" s="15">
        <f>SUM(K87:L87)</f>
        <v>0</v>
      </c>
      <c r="K87" s="49" t="s">
        <v>12</v>
      </c>
      <c r="L87" s="16">
        <v>0</v>
      </c>
    </row>
    <row r="88" spans="1:12" ht="28.5">
      <c r="A88" s="29">
        <v>8340</v>
      </c>
      <c r="B88" s="18" t="s">
        <v>85</v>
      </c>
      <c r="C88" s="47"/>
      <c r="D88" s="15">
        <f>SUM(D90:D91)</f>
        <v>0</v>
      </c>
      <c r="E88" s="15">
        <f aca="true" t="shared" si="13" ref="E88:L88">SUM(E90:E91)</f>
        <v>0</v>
      </c>
      <c r="F88" s="15">
        <f t="shared" si="13"/>
        <v>0</v>
      </c>
      <c r="G88" s="15">
        <f t="shared" si="13"/>
        <v>0</v>
      </c>
      <c r="H88" s="15">
        <f t="shared" si="13"/>
        <v>0</v>
      </c>
      <c r="I88" s="15">
        <f t="shared" si="13"/>
        <v>0</v>
      </c>
      <c r="J88" s="15">
        <f t="shared" si="13"/>
        <v>0</v>
      </c>
      <c r="K88" s="15">
        <f t="shared" si="13"/>
        <v>0</v>
      </c>
      <c r="L88" s="16">
        <f t="shared" si="13"/>
        <v>0</v>
      </c>
    </row>
    <row r="89" spans="1:12" ht="13.5">
      <c r="A89" s="29"/>
      <c r="B89" s="17" t="s">
        <v>32</v>
      </c>
      <c r="C89" s="47"/>
      <c r="D89" s="15"/>
      <c r="E89" s="15"/>
      <c r="F89" s="15"/>
      <c r="G89" s="15"/>
      <c r="H89" s="15"/>
      <c r="I89" s="15"/>
      <c r="J89" s="15"/>
      <c r="K89" s="15"/>
      <c r="L89" s="16"/>
    </row>
    <row r="90" spans="1:12" ht="13.5">
      <c r="A90" s="29">
        <v>8341</v>
      </c>
      <c r="B90" s="51" t="s">
        <v>62</v>
      </c>
      <c r="C90" s="52" t="s">
        <v>2</v>
      </c>
      <c r="D90" s="15">
        <f>SUM(E90:F90)</f>
        <v>0</v>
      </c>
      <c r="E90" s="15">
        <v>0</v>
      </c>
      <c r="F90" s="15" t="s">
        <v>13</v>
      </c>
      <c r="G90" s="15">
        <f>SUM(H90:I90)</f>
        <v>0</v>
      </c>
      <c r="H90" s="15">
        <v>0</v>
      </c>
      <c r="I90" s="15" t="s">
        <v>13</v>
      </c>
      <c r="J90" s="15">
        <f>SUM(K90:L90)</f>
        <v>0</v>
      </c>
      <c r="K90" s="15">
        <v>0</v>
      </c>
      <c r="L90" s="16" t="s">
        <v>13</v>
      </c>
    </row>
    <row r="91" spans="1:12" ht="14.25" thickBot="1">
      <c r="A91" s="33">
        <v>8350</v>
      </c>
      <c r="B91" s="57" t="s">
        <v>63</v>
      </c>
      <c r="C91" s="58" t="s">
        <v>3</v>
      </c>
      <c r="D91" s="21">
        <f>SUM(E91:F91)</f>
        <v>0</v>
      </c>
      <c r="E91" s="59">
        <v>0</v>
      </c>
      <c r="F91" s="21" t="s">
        <v>13</v>
      </c>
      <c r="G91" s="21">
        <f>SUM(H91:I91)</f>
        <v>0</v>
      </c>
      <c r="H91" s="59">
        <v>0</v>
      </c>
      <c r="I91" s="21" t="s">
        <v>13</v>
      </c>
      <c r="J91" s="21">
        <f>SUM(K91:L91)</f>
        <v>0</v>
      </c>
      <c r="K91" s="59">
        <v>0</v>
      </c>
      <c r="L91" s="22" t="s">
        <v>13</v>
      </c>
    </row>
    <row r="92" spans="1:12" ht="13.5">
      <c r="A92" s="6"/>
      <c r="B92" s="2"/>
      <c r="C92" s="2"/>
      <c r="D92" s="7"/>
      <c r="E92" s="7"/>
      <c r="F92" s="7"/>
      <c r="G92" s="7"/>
      <c r="H92" s="7"/>
      <c r="I92" s="7"/>
      <c r="J92" s="7"/>
      <c r="K92" s="7"/>
      <c r="L92" s="7"/>
    </row>
  </sheetData>
  <sheetProtection/>
  <protectedRanges>
    <protectedRange sqref="K70:K71" name="Range24_1"/>
    <protectedRange sqref="F48" name="Range22_1"/>
    <protectedRange sqref="F53" name="Range20_1"/>
    <protectedRange sqref="I70" name="Range18_1"/>
    <protectedRange sqref="I53" name="Range16_1"/>
    <protectedRange sqref="L54" name="Range14_1"/>
    <protectedRange sqref="L48" name="Range12_1"/>
    <protectedRange sqref="L32" name="Range10_1"/>
    <protectedRange sqref="H73" name="Range8_1"/>
    <protectedRange sqref="H73" name="Range6_1"/>
    <protectedRange sqref="D52:L52 K53:L54 H53:I54 E53:F54 D56:L56 K58:K59 H58:H59 E58:E59 D58:L58 D64:L64 L66:L68 I66:I68 F66:F68 F71 L71 I71 K61:K62 H61:H62 E61:E62" name="Range4_3"/>
    <protectedRange sqref="D13:L13 D15:L15 D17:L17 D19:L19 F20:F21 I20:I21 L20:L21 D23:L23 D25:L25 D27:L27 F28:F29 I28:I29 L28:L29" name="Range2_1"/>
    <protectedRange sqref="D31:L31 L32:L33 I32:I33 F32:F33 D35:L35 D37:L37 E38:E39 H38:H39 K38:K39 D41:L41 E42:E43 H42:H43 K42:K43 D45:L45 D47:L47 F48:F50 I48:I50 L48:L50" name="Range3_1"/>
    <protectedRange sqref="E72:F73 H72:I72 I73 K72:L72 L73 D75:L75 D77:L77 D79:L79 F80:F81 I80:I81 L80:L81 D83:L83 D85:L85 L86:L87 I86:I87 F86:F87 D89:L89 K90:K91 H90:H91 E90:E91" name="Range5_1"/>
    <protectedRange sqref="K73" name="Range7_1"/>
    <protectedRange sqref="K73" name="Range9_1"/>
    <protectedRange sqref="L33" name="Range11_1"/>
    <protectedRange sqref="L53" name="Range13_1"/>
    <protectedRange sqref="L70" name="Range15_1"/>
    <protectedRange sqref="I48" name="Range17_1"/>
    <protectedRange sqref="I54" name="Range19_1"/>
    <protectedRange sqref="F54" name="Range21_1"/>
    <protectedRange sqref="F81" name="Range23_1"/>
    <protectedRange sqref="C1" name="Range25_1_1"/>
    <protectedRange sqref="C4:D4" name="Range25"/>
  </protectedRanges>
  <mergeCells count="12">
    <mergeCell ref="A2:L2"/>
    <mergeCell ref="E9:F9"/>
    <mergeCell ref="K9:L9"/>
    <mergeCell ref="A4:L4"/>
    <mergeCell ref="A8:A10"/>
    <mergeCell ref="B8:C9"/>
    <mergeCell ref="D8:F8"/>
    <mergeCell ref="G8:I8"/>
    <mergeCell ref="J8:L8"/>
    <mergeCell ref="D9:D10"/>
    <mergeCell ref="G9:G10"/>
    <mergeCell ref="J9:J10"/>
  </mergeCells>
  <printOptions/>
  <pageMargins left="0.16" right="0.16" top="0.26" bottom="0.21" header="0.22" footer="0.16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</dc:creator>
  <cp:keywords/>
  <dc:description/>
  <cp:lastModifiedBy>Armine Afoyan</cp:lastModifiedBy>
  <cp:lastPrinted>2022-08-08T12:53:45Z</cp:lastPrinted>
  <dcterms:created xsi:type="dcterms:W3CDTF">1996-10-14T23:33:28Z</dcterms:created>
  <dcterms:modified xsi:type="dcterms:W3CDTF">2022-08-08T12:53:48Z</dcterms:modified>
  <cp:category/>
  <cp:version/>
  <cp:contentType/>
  <cp:contentStatus/>
</cp:coreProperties>
</file>