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yane.Zargaryan\Desktop\3 տարվա ցուցանիշներ\"/>
    </mc:Choice>
  </mc:AlternateContent>
  <bookViews>
    <workbookView xWindow="0" yWindow="0" windowWidth="28800" windowHeight="12630" tabRatio="513"/>
  </bookViews>
  <sheets>
    <sheet name="հայերեն-armenian" sheetId="53" r:id="rId1"/>
    <sheet name="անգլերեն-english" sheetId="54" r:id="rId2"/>
  </sheets>
  <definedNames>
    <definedName name="aaa" localSheetId="0">#REF!</definedName>
    <definedName name="aaa">#REF!</definedName>
    <definedName name="F7_1GrFXPos_EndDay_2" localSheetId="0">#REF!</definedName>
    <definedName name="F7_1GrFXPos_EndDay_2">#REF!</definedName>
    <definedName name="F7_1GrFXPos_EndDay_3" localSheetId="0">#REF!</definedName>
    <definedName name="F7_1GrFXPos_EndDay_3">#REF!</definedName>
    <definedName name="F7_1GrFXPos_EndDay_4" localSheetId="0">#REF!</definedName>
    <definedName name="F7_1GrFXPos_EndDay_4">#REF!</definedName>
    <definedName name="F7_1GrFXPos_EndDay_6" localSheetId="0">#REF!</definedName>
    <definedName name="F7_1GrFXPos_EndDay_6">#REF!</definedName>
    <definedName name="F7_1GrFXPos_EndDay_7" localSheetId="0">#REF!</definedName>
    <definedName name="F7_1GrFXPos_EndDay_7">#REF!</definedName>
    <definedName name="F7_2GrFXPos_EndDay_2" localSheetId="0">#REF!</definedName>
    <definedName name="F7_2GrFXPos_EndDay_2">#REF!</definedName>
    <definedName name="F7_2GrFXPos_EndDay_3" localSheetId="0">#REF!</definedName>
    <definedName name="F7_2GrFXPos_EndDay_3">#REF!</definedName>
    <definedName name="F7_2GrFXPos_EndDay_4" localSheetId="0">#REF!</definedName>
    <definedName name="F7_2GrFXPos_EndDay_4">#REF!</definedName>
    <definedName name="F7_2GrFXPos_EndDay_6" localSheetId="0">#REF!</definedName>
    <definedName name="F7_2GrFXPos_EndDay_6">#REF!</definedName>
    <definedName name="F7_2GrFXPos_EndDay_7" localSheetId="0">#REF!</definedName>
    <definedName name="F7_2GrFXPos_EndDay_7">#REF!</definedName>
    <definedName name="F7_2GrFXPos_Lim_2" localSheetId="0">#REF!</definedName>
    <definedName name="F7_2GrFXPos_Lim_2">#REF!</definedName>
    <definedName name="F7_2GrFXPos_Lim_3" localSheetId="0">#REF!</definedName>
    <definedName name="F7_2GrFXPos_Lim_3">#REF!</definedName>
    <definedName name="F7_2GrFXPos_Lim_4" localSheetId="0">#REF!</definedName>
    <definedName name="F7_2GrFXPos_Lim_4">#REF!</definedName>
    <definedName name="F7_2GrFXPos_Lim_6" localSheetId="0">#REF!</definedName>
    <definedName name="F7_2GrFXPos_Lim_6">#REF!</definedName>
    <definedName name="F7_2GrFXPos_Lim_7" localSheetId="0">#REF!</definedName>
    <definedName name="F7_2GrFXPos_Lim_7">#REF!</definedName>
    <definedName name="F7_GrossFXPos_Lim_2" localSheetId="0">#REF!</definedName>
    <definedName name="F7_GrossFXPos_Lim_2">#REF!</definedName>
    <definedName name="F7_GrossFXPos_Lim_3" localSheetId="0">#REF!</definedName>
    <definedName name="F7_GrossFXPos_Lim_3">#REF!</definedName>
    <definedName name="F7_GrossFXPos_Lim_4" localSheetId="0">#REF!</definedName>
    <definedName name="F7_GrossFXPos_Lim_4">#REF!</definedName>
    <definedName name="F7_GrossFXPos_Lim_6" localSheetId="0">#REF!</definedName>
    <definedName name="F7_GrossFXPos_Lim_6">#REF!</definedName>
    <definedName name="F7_GrossFXPos_Lim_7" localSheetId="0">#REF!</definedName>
    <definedName name="F7_GrossFXPos_Lim_7">#REF!</definedName>
    <definedName name="July1" localSheetId="0">#REF!</definedName>
    <definedName name="July1">#REF!</definedName>
    <definedName name="_xlnm.Print_Titles" localSheetId="0">'հայերեն-armenian'!$4:$4</definedName>
    <definedName name="_xlnm.Print_Titles">#N/A</definedName>
  </definedNames>
  <calcPr calcId="162913"/>
  <fileRecoveryPr autoRecover="0"/>
</workbook>
</file>

<file path=xl/calcChain.xml><?xml version="1.0" encoding="utf-8"?>
<calcChain xmlns="http://schemas.openxmlformats.org/spreadsheetml/2006/main">
  <c r="E38" i="53" l="1"/>
  <c r="F38" i="53"/>
  <c r="H38" i="53" s="1"/>
  <c r="D38" i="53"/>
  <c r="C37" i="53" l="1"/>
  <c r="B37" i="53"/>
  <c r="G38" i="53" l="1"/>
  <c r="F37" i="53" l="1"/>
  <c r="D37" i="53"/>
  <c r="E37" i="53"/>
  <c r="H37" i="53" l="1"/>
  <c r="G37" i="53"/>
</calcChain>
</file>

<file path=xl/sharedStrings.xml><?xml version="1.0" encoding="utf-8"?>
<sst xmlns="http://schemas.openxmlformats.org/spreadsheetml/2006/main" count="98" uniqueCount="98">
  <si>
    <t>1.2.Պաշտոնական դրամաշնորհներ</t>
  </si>
  <si>
    <t>1.3.Այլ եկամուտներ</t>
  </si>
  <si>
    <t>2. ԸՆԴԱՄԵՆԸ ԾԱԽՍԵՐ</t>
  </si>
  <si>
    <t>2.2 Ոչ ֆինանսական ակտիվների հետ գործառնություններ</t>
  </si>
  <si>
    <t>2.1 Ընթացիկ ծախսեր</t>
  </si>
  <si>
    <t>2.1.1 Աշխատավարձ</t>
  </si>
  <si>
    <t>3.2.2 Ֆինանսական զուտ ակտիվներ</t>
  </si>
  <si>
    <t>3.2.1 Փոխառու զուտ միջոցներ</t>
  </si>
  <si>
    <t>3.1.2 Ֆինանսական զուտ ակտիվներ</t>
  </si>
  <si>
    <t>3.1.1 Փոխառու զուտ միջոցներ</t>
  </si>
  <si>
    <t>2.2.2 Ոչ ֆինանսական ակտիվների օտարումից մուտքեր</t>
  </si>
  <si>
    <t>3.2 Արտաքին աղբյուրներ</t>
  </si>
  <si>
    <t>3.1 Ներքին աղբյուրներ</t>
  </si>
  <si>
    <t>(մլն դրամ)</t>
  </si>
  <si>
    <t>1.1.1. Հարկային եկամուտներ</t>
  </si>
  <si>
    <t>1.1.2. Պետական տուրք</t>
  </si>
  <si>
    <t>3. ԴԵՖԻՑԻՏԻ ՖԻՆԱՆՍԱՎՈՐՄԱՆ ԱՂԲՅՈՒՐՆԵՐԸ</t>
  </si>
  <si>
    <t xml:space="preserve">  - Նպաստներ</t>
  </si>
  <si>
    <t xml:space="preserve">  - Կենսաթոշակներ</t>
  </si>
  <si>
    <t xml:space="preserve">   - Ներքին տոկոսավճարներ</t>
  </si>
  <si>
    <t xml:space="preserve">   - Արտաքին տոկոսավճարներ</t>
  </si>
  <si>
    <r>
      <t>1.1.Հարկային եկամուտներ և պետական տուրքեր</t>
    </r>
    <r>
      <rPr>
        <sz val="10"/>
        <rFont val="GHEA Grapalat"/>
        <family val="3"/>
      </rPr>
      <t xml:space="preserve"> </t>
    </r>
  </si>
  <si>
    <t xml:space="preserve">  - Ավելացված արժեքի հարկ</t>
  </si>
  <si>
    <t xml:space="preserve">  - Ակցիզային հարկ</t>
  </si>
  <si>
    <t xml:space="preserve">  - Շահութահարկ</t>
  </si>
  <si>
    <t xml:space="preserve">  - Մաքսատուրք</t>
  </si>
  <si>
    <t xml:space="preserve">  - Եկամտային հարկ</t>
  </si>
  <si>
    <t xml:space="preserve">  - Շրջանառության հարկ</t>
  </si>
  <si>
    <t xml:space="preserve">  - Սոցիալական վճար (կուտակային կենսաթոշակի գծով)</t>
  </si>
  <si>
    <t xml:space="preserve">  - Բնապահպանական հարկ և բնօգտագործման վճար</t>
  </si>
  <si>
    <t xml:space="preserve">  - Այլ հարկեր</t>
  </si>
  <si>
    <t xml:space="preserve">  - Հարկերի անցումային գերավճարից մարված հարկային պարտավորություններ</t>
  </si>
  <si>
    <t>(mln AMD)</t>
  </si>
  <si>
    <t>Performance to annual adjusted plan (%)</t>
  </si>
  <si>
    <t xml:space="preserve">1. ԸՆԴԱՄԵՆԸ ԵԿԱՄՈՒՏՆԵՐ </t>
  </si>
  <si>
    <t>1.1.Tax revenues and state duties</t>
  </si>
  <si>
    <t>1.1.1. Tax revenues</t>
  </si>
  <si>
    <t xml:space="preserve">  - Value added tax</t>
  </si>
  <si>
    <t xml:space="preserve">  - Excise tax</t>
  </si>
  <si>
    <t xml:space="preserve">  - Profit tax</t>
  </si>
  <si>
    <t xml:space="preserve">  - Customs duty</t>
  </si>
  <si>
    <t xml:space="preserve">  - Income tax</t>
  </si>
  <si>
    <t xml:space="preserve">  - Turnover tax</t>
  </si>
  <si>
    <t xml:space="preserve">  - Social payment (for funded pension)</t>
  </si>
  <si>
    <t xml:space="preserve">  - Environmental tax and payment for the use of natural resources</t>
  </si>
  <si>
    <t xml:space="preserve">  - Other taxes</t>
  </si>
  <si>
    <t>1.1.2. State duty</t>
  </si>
  <si>
    <t>1.2. Official grants</t>
  </si>
  <si>
    <t>1.3. Other revenues</t>
  </si>
  <si>
    <t>2. EXPENDITURES, TOTAL</t>
  </si>
  <si>
    <t>1. REVENUES, TOTAL</t>
  </si>
  <si>
    <t>2.1 Current expenses</t>
  </si>
  <si>
    <t>2.1.1 Wages</t>
  </si>
  <si>
    <t>2.1.3 Acquisition of goods and services</t>
  </si>
  <si>
    <t>2.1.4 Interest payments</t>
  </si>
  <si>
    <t xml:space="preserve">   - Domestic interest payments</t>
  </si>
  <si>
    <t xml:space="preserve">   - External interest payments</t>
  </si>
  <si>
    <t>2.1.5 Subsidies</t>
  </si>
  <si>
    <t>2.1.6 Grants</t>
  </si>
  <si>
    <t>2.1.7 Social allowances and pensions, including</t>
  </si>
  <si>
    <t xml:space="preserve">  - Allowances</t>
  </si>
  <si>
    <t xml:space="preserve">  - Pensions</t>
  </si>
  <si>
    <t>2.1.8 Other expenses</t>
  </si>
  <si>
    <t>2.2 Transactions in nonfinancial assets</t>
  </si>
  <si>
    <t>2.2.2 Proceeds from sales of nonfinancial assets</t>
  </si>
  <si>
    <t>3. DEFICIT FINANCING</t>
  </si>
  <si>
    <t>3.1 Domextic financing</t>
  </si>
  <si>
    <t>3.1.2 Net acquisition of financial assets</t>
  </si>
  <si>
    <t>3.2.1 Net incurrence of liabilities</t>
  </si>
  <si>
    <t>3.2.2 Net acquisition of financial assets</t>
  </si>
  <si>
    <t>3.2 External financing</t>
  </si>
  <si>
    <t xml:space="preserve">
2020թ. փաստացի
</t>
  </si>
  <si>
    <t xml:space="preserve">
2021թ. փաստացի
</t>
  </si>
  <si>
    <t>Կատարո-ղականը տարեկան ճշտված պլանի նկատմամբ (%)</t>
  </si>
  <si>
    <t>2020 actual</t>
  </si>
  <si>
    <t>2021 actual</t>
  </si>
  <si>
    <t>3. ԸՆԴԱՄԵՆԸ ԴԵՖԻՑԻՏ/ (ՀԱՎԵԼՈՒՐԴ)</t>
  </si>
  <si>
    <t>3. DEFICIT/(SURPLUS)</t>
  </si>
  <si>
    <t>2.2.1 Ոչ ֆինանսական ակտիվների գծով ծախսեր (կապիտալ ծախսեր)</t>
  </si>
  <si>
    <t>2.2.1 Expenditures on nonfinancial assets (capital expenditures)</t>
  </si>
  <si>
    <t>2.1.2 Ծառայությունների և ապրանքների ձեռք բերում</t>
  </si>
  <si>
    <t>2.1.3 Տոկոսավճարներ</t>
  </si>
  <si>
    <t>2.1.5 Դրամաշնորհներ</t>
  </si>
  <si>
    <t>2.1.4 Սուբսիդիաներ</t>
  </si>
  <si>
    <t>2.1.6 Սոցիալական նպաստներ և կենսաթոշակներ, այդ թվում`</t>
  </si>
  <si>
    <t>2.1.7 Այլ ծախսեր</t>
  </si>
  <si>
    <t>3.1.1 Net incurrence of liabilities (capital expenditures)</t>
  </si>
  <si>
    <t xml:space="preserve">  - Tax liabilities repaid from transitional tax overpayments</t>
  </si>
  <si>
    <t>Կատարո-ղականը տարեկան պլանի նկատմամբ (%)</t>
  </si>
  <si>
    <t>Performance to annual  plan (%)</t>
  </si>
  <si>
    <t>ՀՀ 2020-2022թթ. պետական բյուջեների կատարողականը</t>
  </si>
  <si>
    <t>2022թ. տարեկան  պլան</t>
  </si>
  <si>
    <t>2022թ. տարեկան ճշտված պլան</t>
  </si>
  <si>
    <t xml:space="preserve">
2022թ. փաստացի
</t>
  </si>
  <si>
    <t>2022 annual  plan</t>
  </si>
  <si>
    <t>2022 annual adjusted plan</t>
  </si>
  <si>
    <t>2022 actual</t>
  </si>
  <si>
    <t>RA 2020-2022 State Budgets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</si>
</sst>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##,##0.00;\(##,##0.00\);\-"/>
    <numFmt numFmtId="166" formatCode="_(* #,##0.0_);_(* \(#,##0.0\);_(* &quot;-&quot;??_);_(@_)"/>
    <numFmt numFmtId="167" formatCode="0.0"/>
  </numFmts>
  <fonts count="51" x14ac:knownFonts="1">
    <font>
      <sz val="10"/>
      <name val="Arial Armenian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 Armenian"/>
      <family val="2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sz val="8"/>
      <name val="GHEA Grapalat"/>
      <family val="2"/>
    </font>
    <font>
      <i/>
      <sz val="8"/>
      <name val="GHEA Grapalat"/>
      <family val="2"/>
    </font>
    <font>
      <sz val="10"/>
      <name val="Times Armenian"/>
      <family val="1"/>
    </font>
    <font>
      <sz val="10"/>
      <name val="Times Armeni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GHEA Grapalat"/>
      <family val="3"/>
    </font>
    <font>
      <sz val="10"/>
      <name val="Arial"/>
      <family val="2"/>
    </font>
    <font>
      <b/>
      <sz val="12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3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3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8" fillId="23" borderId="2" applyNumberFormat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13" borderId="0" applyNumberFormat="0" applyBorder="0" applyAlignment="0" applyProtection="0"/>
    <xf numFmtId="0" fontId="22" fillId="0" borderId="0"/>
    <xf numFmtId="0" fontId="22" fillId="0" borderId="0"/>
    <xf numFmtId="0" fontId="2" fillId="0" borderId="0"/>
    <xf numFmtId="0" fontId="2" fillId="10" borderId="7" applyNumberFormat="0" applyFon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9" fontId="2" fillId="0" borderId="0" applyFont="0" applyFill="0" applyBorder="0" applyAlignment="0" applyProtection="0"/>
    <xf numFmtId="165" fontId="27" fillId="0" borderId="9" applyFill="0" applyProtection="0">
      <alignment horizontal="right" vertical="top"/>
    </xf>
    <xf numFmtId="0" fontId="3" fillId="0" borderId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15" applyNumberFormat="0" applyAlignment="0" applyProtection="0"/>
    <xf numFmtId="0" fontId="34" fillId="49" borderId="16" applyNumberFormat="0" applyAlignment="0" applyProtection="0"/>
    <xf numFmtId="0" fontId="35" fillId="49" borderId="15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50" borderId="21" applyNumberFormat="0" applyAlignment="0" applyProtection="0"/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6" fillId="0" borderId="0">
      <alignment horizontal="left" vertical="top" wrapText="1"/>
    </xf>
    <xf numFmtId="0" fontId="28" fillId="0" borderId="0"/>
    <xf numFmtId="0" fontId="29" fillId="0" borderId="0"/>
    <xf numFmtId="0" fontId="28" fillId="0" borderId="0"/>
    <xf numFmtId="0" fontId="43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53" borderId="22" applyNumberFormat="0" applyFont="0" applyAlignment="0" applyProtection="0"/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9" fillId="0" borderId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3" fillId="0" borderId="0" xfId="0" applyFont="1" applyFill="1"/>
    <xf numFmtId="164" fontId="23" fillId="0" borderId="0" xfId="71" applyNumberFormat="1" applyFont="1" applyFill="1"/>
    <xf numFmtId="0" fontId="23" fillId="0" borderId="0" xfId="0" applyFont="1" applyFill="1" applyBorder="1"/>
    <xf numFmtId="0" fontId="24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4" fillId="0" borderId="11" xfId="0" applyFont="1" applyFill="1" applyBorder="1" applyAlignment="1"/>
    <xf numFmtId="0" fontId="48" fillId="0" borderId="14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4" fillId="55" borderId="12" xfId="0" applyFont="1" applyFill="1" applyBorder="1" applyAlignment="1">
      <alignment horizontal="center" vertical="center" wrapText="1"/>
    </xf>
    <xf numFmtId="0" fontId="23" fillId="0" borderId="12" xfId="0" applyFont="1" applyFill="1" applyBorder="1"/>
    <xf numFmtId="0" fontId="48" fillId="0" borderId="14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/>
    </xf>
    <xf numFmtId="0" fontId="23" fillId="0" borderId="13" xfId="0" applyFont="1" applyFill="1" applyBorder="1" applyAlignment="1">
      <alignment vertical="top" wrapText="1"/>
    </xf>
    <xf numFmtId="166" fontId="48" fillId="0" borderId="14" xfId="71" applyNumberFormat="1" applyFont="1" applyFill="1" applyBorder="1" applyAlignment="1">
      <alignment horizontal="right" vertical="top" wrapText="1"/>
    </xf>
    <xf numFmtId="166" fontId="24" fillId="0" borderId="11" xfId="71" applyNumberFormat="1" applyFont="1" applyFill="1" applyBorder="1" applyAlignment="1">
      <alignment horizontal="right" vertical="top" wrapText="1"/>
    </xf>
    <xf numFmtId="166" fontId="23" fillId="0" borderId="11" xfId="0" applyNumberFormat="1" applyFont="1" applyFill="1" applyBorder="1" applyAlignment="1">
      <alignment horizontal="right" vertical="top" wrapText="1"/>
    </xf>
    <xf numFmtId="166" fontId="24" fillId="0" borderId="11" xfId="0" applyNumberFormat="1" applyFont="1" applyFill="1" applyBorder="1" applyAlignment="1">
      <alignment horizontal="right" vertical="top" wrapText="1"/>
    </xf>
    <xf numFmtId="166" fontId="48" fillId="0" borderId="11" xfId="71" applyNumberFormat="1" applyFont="1" applyFill="1" applyBorder="1" applyAlignment="1">
      <alignment horizontal="right" vertical="top" wrapText="1"/>
    </xf>
    <xf numFmtId="166" fontId="23" fillId="0" borderId="11" xfId="71" applyNumberFormat="1" applyFont="1" applyFill="1" applyBorder="1" applyAlignment="1">
      <alignment horizontal="right" vertical="top" wrapText="1"/>
    </xf>
    <xf numFmtId="166" fontId="24" fillId="0" borderId="11" xfId="71" applyNumberFormat="1" applyFont="1" applyFill="1" applyBorder="1" applyAlignment="1">
      <alignment horizontal="right" vertical="top"/>
    </xf>
    <xf numFmtId="166" fontId="23" fillId="0" borderId="13" xfId="71" applyNumberFormat="1" applyFont="1" applyFill="1" applyBorder="1" applyAlignment="1">
      <alignment horizontal="right" vertical="top" wrapText="1"/>
    </xf>
    <xf numFmtId="167" fontId="24" fillId="0" borderId="11" xfId="0" applyNumberFormat="1" applyFont="1" applyFill="1" applyBorder="1" applyAlignment="1">
      <alignment horizontal="right" vertical="top"/>
    </xf>
    <xf numFmtId="167" fontId="23" fillId="0" borderId="11" xfId="0" applyNumberFormat="1" applyFont="1" applyFill="1" applyBorder="1" applyAlignment="1">
      <alignment horizontal="right" vertical="top" wrapText="1"/>
    </xf>
    <xf numFmtId="167" fontId="23" fillId="0" borderId="13" xfId="0" applyNumberFormat="1" applyFont="1" applyFill="1" applyBorder="1" applyAlignment="1">
      <alignment horizontal="right" vertical="top" wrapText="1"/>
    </xf>
    <xf numFmtId="0" fontId="5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133">
    <cellStyle name="_Sheet2" xfId="130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Акцент1 2" xfId="7"/>
    <cellStyle name="20% - Акцент1 2 2" xfId="8"/>
    <cellStyle name="20% - Акцент1 2 3" xfId="9"/>
    <cellStyle name="20% - Акцент2 2" xfId="10"/>
    <cellStyle name="20% - Акцент2 2 2" xfId="11"/>
    <cellStyle name="20% - Акцент2 2 3" xfId="12"/>
    <cellStyle name="20% - Акцент3 2" xfId="13"/>
    <cellStyle name="20% - Акцент3 2 2" xfId="14"/>
    <cellStyle name="20% - Акцент3 2 3" xfId="15"/>
    <cellStyle name="20% - Акцент4 2" xfId="16"/>
    <cellStyle name="20% - Акцент4 2 2" xfId="17"/>
    <cellStyle name="20% - Акцент4 2 3" xfId="18"/>
    <cellStyle name="20% - Акцент5 2" xfId="19"/>
    <cellStyle name="20% - Акцент5 2 2" xfId="20"/>
    <cellStyle name="20% - Акцент5 2 3" xfId="21"/>
    <cellStyle name="20% - Акцент6 2" xfId="22"/>
    <cellStyle name="20% - Акцент6 2 2" xfId="23"/>
    <cellStyle name="20% - Акцент6 2 3" xfId="24"/>
    <cellStyle name="40% - Accent1" xfId="25" builtinId="31" customBuiltin="1"/>
    <cellStyle name="40% - Accent2" xfId="26" builtinId="35" customBuiltin="1"/>
    <cellStyle name="40% - Accent3" xfId="27" builtinId="39" customBuiltin="1"/>
    <cellStyle name="40% - Accent4" xfId="28" builtinId="43" customBuiltin="1"/>
    <cellStyle name="40% - Accent5" xfId="29" builtinId="47" customBuiltin="1"/>
    <cellStyle name="40% - Accent6" xfId="30" builtinId="51" customBuiltin="1"/>
    <cellStyle name="40% - Акцент1 2" xfId="31"/>
    <cellStyle name="40% - Акцент1 2 2" xfId="32"/>
    <cellStyle name="40% - Акцент1 2 3" xfId="33"/>
    <cellStyle name="40% - Акцент2 2" xfId="34"/>
    <cellStyle name="40% - Акцент2 2 2" xfId="35"/>
    <cellStyle name="40% - Акцент2 2 3" xfId="36"/>
    <cellStyle name="40% - Акцент3 2" xfId="37"/>
    <cellStyle name="40% - Акцент3 2 2" xfId="38"/>
    <cellStyle name="40% - Акцент3 2 3" xfId="39"/>
    <cellStyle name="40% - Акцент4 2" xfId="40"/>
    <cellStyle name="40% - Акцент4 2 2" xfId="41"/>
    <cellStyle name="40% - Акцент4 2 3" xfId="42"/>
    <cellStyle name="40% - Акцент5 2" xfId="43"/>
    <cellStyle name="40% - Акцент5 2 2" xfId="44"/>
    <cellStyle name="40% - Акцент5 2 3" xfId="45"/>
    <cellStyle name="40% - Акцент6 2" xfId="46"/>
    <cellStyle name="40% - Акцент6 2 2" xfId="47"/>
    <cellStyle name="40% - Акцент6 2 3" xfId="48"/>
    <cellStyle name="60% - Accent1" xfId="49" builtinId="32" customBuiltin="1"/>
    <cellStyle name="60% - Accent2" xfId="50" builtinId="36" customBuiltin="1"/>
    <cellStyle name="60% - Accent3" xfId="51" builtinId="40" customBuiltin="1"/>
    <cellStyle name="60% - Accent4" xfId="52" builtinId="44" customBuiltin="1"/>
    <cellStyle name="60% - Accent5" xfId="53" builtinId="48" customBuiltin="1"/>
    <cellStyle name="60% - Accent6" xfId="54" builtinId="52" customBuiltin="1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Accent1" xfId="61" builtinId="29" customBuiltin="1"/>
    <cellStyle name="Accent2" xfId="62" builtinId="33" customBuiltin="1"/>
    <cellStyle name="Accent3" xfId="63" builtinId="37" customBuiltin="1"/>
    <cellStyle name="Accent4" xfId="64" builtinId="41" customBuiltin="1"/>
    <cellStyle name="Accent5" xfId="65" builtinId="45" customBuiltin="1"/>
    <cellStyle name="Accent6" xfId="66" builtinId="49" customBuiltin="1"/>
    <cellStyle name="Bad" xfId="67" builtinId="27" customBuiltin="1"/>
    <cellStyle name="Calculation" xfId="68" builtinId="22" customBuiltin="1"/>
    <cellStyle name="Calculation 2" xfId="69"/>
    <cellStyle name="Check Cell" xfId="70" builtinId="23" customBuiltin="1"/>
    <cellStyle name="Comma" xfId="71" builtinId="3"/>
    <cellStyle name="Comma 2" xfId="72"/>
    <cellStyle name="Comma 3" xfId="73"/>
    <cellStyle name="Comma 3 2" xfId="74"/>
    <cellStyle name="Comma 4" xfId="75"/>
    <cellStyle name="Comma 4 2" xfId="76"/>
    <cellStyle name="Comma 5" xfId="77"/>
    <cellStyle name="Comma 7" xfId="78"/>
    <cellStyle name="Explanatory Text" xfId="79" builtinId="53" customBuiltin="1"/>
    <cellStyle name="Good" xfId="80" builtinId="26" customBuiltin="1"/>
    <cellStyle name="Heading 1" xfId="81" builtinId="16" customBuiltin="1"/>
    <cellStyle name="Heading 2" xfId="82" builtinId="17" customBuiltin="1"/>
    <cellStyle name="Heading 3" xfId="83" builtinId="18" customBuiltin="1"/>
    <cellStyle name="Heading 4" xfId="84" builtinId="19" customBuiltin="1"/>
    <cellStyle name="Input" xfId="85" builtinId="20" customBuiltin="1"/>
    <cellStyle name="Input 2" xfId="86"/>
    <cellStyle name="Linked Cell" xfId="87" builtinId="24" customBuiltin="1"/>
    <cellStyle name="Neutral" xfId="88" builtinId="28" customBuiltin="1"/>
    <cellStyle name="Normal" xfId="0" builtinId="0"/>
    <cellStyle name="Normal 2" xfId="89"/>
    <cellStyle name="Normal 3" xfId="90"/>
    <cellStyle name="Normal 4" xfId="91"/>
    <cellStyle name="Normal 5" xfId="129"/>
    <cellStyle name="Note" xfId="92" builtinId="10" customBuiltin="1"/>
    <cellStyle name="Output" xfId="93" builtinId="21" customBuiltin="1"/>
    <cellStyle name="Output 2" xfId="94"/>
    <cellStyle name="Percent 2" xfId="95"/>
    <cellStyle name="Percent 3" xfId="131"/>
    <cellStyle name="SN_it" xfId="96"/>
    <cellStyle name="Style 1" xfId="97"/>
    <cellStyle name="Title" xfId="98" builtinId="15" customBuiltin="1"/>
    <cellStyle name="Total" xfId="99" builtinId="25" customBuiltin="1"/>
    <cellStyle name="Total 2" xfId="100"/>
    <cellStyle name="Warning Text" xfId="101" builtinId="11" customBuiltin="1"/>
    <cellStyle name="Акцент1 2" xfId="102"/>
    <cellStyle name="Акцент2 2" xfId="103"/>
    <cellStyle name="Акцент3 2" xfId="104"/>
    <cellStyle name="Акцент4 2" xfId="105"/>
    <cellStyle name="Акцент5 2" xfId="106"/>
    <cellStyle name="Акцент6 2" xfId="107"/>
    <cellStyle name="Ввод  2" xfId="108"/>
    <cellStyle name="Вывод 2" xfId="109"/>
    <cellStyle name="Вычисление 2" xfId="110"/>
    <cellStyle name="Заголовок 1 2" xfId="111"/>
    <cellStyle name="Заголовок 2 2" xfId="112"/>
    <cellStyle name="Заголовок 3 2" xfId="113"/>
    <cellStyle name="Заголовок 4 2" xfId="114"/>
    <cellStyle name="Итог 2" xfId="115"/>
    <cellStyle name="Контрольная ячейка 2" xfId="116"/>
    <cellStyle name="Название 2" xfId="117"/>
    <cellStyle name="Нейтральный 2" xfId="118"/>
    <cellStyle name="Обычный 2" xfId="119"/>
    <cellStyle name="Обычный 3" xfId="120"/>
    <cellStyle name="Обычный 4" xfId="121"/>
    <cellStyle name="Обычный 4 2" xfId="122"/>
    <cellStyle name="Плохой 2" xfId="123"/>
    <cellStyle name="Пояснение 2" xfId="124"/>
    <cellStyle name="Примечание 2" xfId="125"/>
    <cellStyle name="Процентный 2" xfId="132"/>
    <cellStyle name="Связанная ячейка 2" xfId="126"/>
    <cellStyle name="Текст предупреждения 2" xfId="127"/>
    <cellStyle name="Хороший 2" xfId="1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Normal="100" workbookViewId="0">
      <selection sqref="A1:H1"/>
    </sheetView>
  </sheetViews>
  <sheetFormatPr defaultColWidth="6.140625" defaultRowHeight="13.5" x14ac:dyDescent="0.25"/>
  <cols>
    <col min="1" max="1" width="40.28515625" style="1" customWidth="1"/>
    <col min="2" max="3" width="15.28515625" style="1" customWidth="1"/>
    <col min="4" max="4" width="15.5703125" style="1" customWidth="1"/>
    <col min="5" max="5" width="14.85546875" style="1" customWidth="1"/>
    <col min="6" max="6" width="15" style="1" bestFit="1" customWidth="1"/>
    <col min="7" max="7" width="14.28515625" style="1" customWidth="1"/>
    <col min="8" max="8" width="12.85546875" style="1" customWidth="1"/>
    <col min="9" max="16384" width="6.140625" style="1"/>
  </cols>
  <sheetData>
    <row r="1" spans="1:8" ht="18" customHeight="1" x14ac:dyDescent="0.25">
      <c r="A1" s="29" t="s">
        <v>90</v>
      </c>
      <c r="B1" s="29"/>
      <c r="C1" s="29"/>
      <c r="D1" s="29"/>
      <c r="E1" s="29"/>
      <c r="F1" s="29"/>
      <c r="G1" s="29"/>
      <c r="H1" s="29"/>
    </row>
    <row r="2" spans="1:8" ht="14.25" x14ac:dyDescent="0.25">
      <c r="A2" s="30" t="s">
        <v>13</v>
      </c>
      <c r="B2" s="30"/>
      <c r="C2" s="30"/>
      <c r="D2" s="30"/>
      <c r="E2" s="30"/>
      <c r="F2" s="30"/>
      <c r="G2" s="30"/>
      <c r="H2" s="30"/>
    </row>
    <row r="4" spans="1:8" s="3" customFormat="1" ht="110.25" customHeight="1" x14ac:dyDescent="0.25">
      <c r="A4" s="11"/>
      <c r="B4" s="10" t="s">
        <v>71</v>
      </c>
      <c r="C4" s="10" t="s">
        <v>72</v>
      </c>
      <c r="D4" s="10" t="s">
        <v>91</v>
      </c>
      <c r="E4" s="10" t="s">
        <v>92</v>
      </c>
      <c r="F4" s="10" t="s">
        <v>93</v>
      </c>
      <c r="G4" s="10" t="s">
        <v>88</v>
      </c>
      <c r="H4" s="10" t="s">
        <v>73</v>
      </c>
    </row>
    <row r="5" spans="1:8" ht="22.5" customHeight="1" x14ac:dyDescent="0.25">
      <c r="A5" s="12" t="s">
        <v>34</v>
      </c>
      <c r="B5" s="18">
        <v>1560655.3408229998</v>
      </c>
      <c r="C5" s="18">
        <v>1683831.4631599998</v>
      </c>
      <c r="D5" s="18">
        <v>1947784.4754999999</v>
      </c>
      <c r="E5" s="18">
        <v>2058190.3622999999</v>
      </c>
      <c r="F5" s="18">
        <v>2063095.342624</v>
      </c>
      <c r="G5" s="18">
        <v>105.9201040245687</v>
      </c>
      <c r="H5" s="18">
        <v>100.23831519250332</v>
      </c>
    </row>
    <row r="6" spans="1:8" ht="34.5" customHeight="1" x14ac:dyDescent="0.25">
      <c r="A6" s="13" t="s">
        <v>21</v>
      </c>
      <c r="B6" s="19">
        <v>1385205.429091</v>
      </c>
      <c r="C6" s="19">
        <v>1586900.1966899999</v>
      </c>
      <c r="D6" s="19">
        <v>1843916.831</v>
      </c>
      <c r="E6" s="19">
        <v>1925032.2975999999</v>
      </c>
      <c r="F6" s="19">
        <v>1925968.6770260001</v>
      </c>
      <c r="G6" s="19">
        <v>104.44986697049137</v>
      </c>
      <c r="H6" s="19">
        <v>100.04864227094619</v>
      </c>
    </row>
    <row r="7" spans="1:8" ht="19.5" customHeight="1" x14ac:dyDescent="0.25">
      <c r="A7" s="13" t="s">
        <v>14</v>
      </c>
      <c r="B7" s="19">
        <v>1351759.4759499999</v>
      </c>
      <c r="C7" s="19">
        <v>1519994.7587619999</v>
      </c>
      <c r="D7" s="19">
        <v>1753799.2450999999</v>
      </c>
      <c r="E7" s="19">
        <v>1828922.8843</v>
      </c>
      <c r="F7" s="19">
        <v>1819147.7159460001</v>
      </c>
      <c r="G7" s="19">
        <v>103.7261089619339</v>
      </c>
      <c r="H7" s="19">
        <v>99.465523208336833</v>
      </c>
    </row>
    <row r="8" spans="1:8" x14ac:dyDescent="0.25">
      <c r="A8" s="14" t="s">
        <v>22</v>
      </c>
      <c r="B8" s="20">
        <v>471587.95047000004</v>
      </c>
      <c r="C8" s="20">
        <v>555986.40388600004</v>
      </c>
      <c r="D8" s="20"/>
      <c r="E8" s="20"/>
      <c r="F8" s="20">
        <v>679555.63999399997</v>
      </c>
      <c r="G8" s="20"/>
      <c r="H8" s="20"/>
    </row>
    <row r="9" spans="1:8" x14ac:dyDescent="0.25">
      <c r="A9" s="14" t="s">
        <v>23</v>
      </c>
      <c r="B9" s="20">
        <v>123555.68940999999</v>
      </c>
      <c r="C9" s="20">
        <v>113137.50500999999</v>
      </c>
      <c r="D9" s="20"/>
      <c r="E9" s="20"/>
      <c r="F9" s="20">
        <v>127499.295656</v>
      </c>
      <c r="G9" s="20"/>
      <c r="H9" s="20"/>
    </row>
    <row r="10" spans="1:8" x14ac:dyDescent="0.25">
      <c r="A10" s="14" t="s">
        <v>24</v>
      </c>
      <c r="B10" s="20">
        <v>148763.25341</v>
      </c>
      <c r="C10" s="20">
        <v>158602.84248799999</v>
      </c>
      <c r="D10" s="20"/>
      <c r="E10" s="20"/>
      <c r="F10" s="20">
        <v>222805.48381000001</v>
      </c>
      <c r="G10" s="20"/>
      <c r="H10" s="20"/>
    </row>
    <row r="11" spans="1:8" x14ac:dyDescent="0.25">
      <c r="A11" s="14" t="s">
        <v>25</v>
      </c>
      <c r="B11" s="20">
        <v>68267.302589999992</v>
      </c>
      <c r="C11" s="20">
        <v>84839.939025999993</v>
      </c>
      <c r="D11" s="20"/>
      <c r="E11" s="20"/>
      <c r="F11" s="20">
        <v>56685.823609999999</v>
      </c>
      <c r="G11" s="20"/>
      <c r="H11" s="20"/>
    </row>
    <row r="12" spans="1:8" x14ac:dyDescent="0.25">
      <c r="A12" s="14" t="s">
        <v>26</v>
      </c>
      <c r="B12" s="20">
        <v>411514.46860000002</v>
      </c>
      <c r="C12" s="20">
        <v>426279.79356999998</v>
      </c>
      <c r="D12" s="20"/>
      <c r="E12" s="20"/>
      <c r="F12" s="20">
        <v>474791.97522799997</v>
      </c>
      <c r="G12" s="20"/>
      <c r="H12" s="20"/>
    </row>
    <row r="13" spans="1:8" x14ac:dyDescent="0.25">
      <c r="A13" s="14" t="s">
        <v>27</v>
      </c>
      <c r="B13" s="20">
        <v>26599.22263</v>
      </c>
      <c r="C13" s="20">
        <v>32414.469475999998</v>
      </c>
      <c r="D13" s="20"/>
      <c r="E13" s="20"/>
      <c r="F13" s="20">
        <v>40729.955390000003</v>
      </c>
      <c r="G13" s="20"/>
      <c r="H13" s="20"/>
    </row>
    <row r="14" spans="1:8" ht="27" x14ac:dyDescent="0.25">
      <c r="A14" s="14" t="s">
        <v>28</v>
      </c>
      <c r="B14" s="20">
        <v>24758.066879999998</v>
      </c>
      <c r="C14" s="20">
        <v>42963.245929999997</v>
      </c>
      <c r="D14" s="20"/>
      <c r="E14" s="20"/>
      <c r="F14" s="20">
        <v>64457.260969999996</v>
      </c>
      <c r="G14" s="20"/>
      <c r="H14" s="20"/>
    </row>
    <row r="15" spans="1:8" ht="27" x14ac:dyDescent="0.25">
      <c r="A15" s="14" t="s">
        <v>29</v>
      </c>
      <c r="B15" s="20">
        <v>53051.44599</v>
      </c>
      <c r="C15" s="20">
        <v>62682.020299999996</v>
      </c>
      <c r="D15" s="20"/>
      <c r="E15" s="20"/>
      <c r="F15" s="20">
        <v>95932.079249999995</v>
      </c>
      <c r="G15" s="20"/>
      <c r="H15" s="20"/>
    </row>
    <row r="16" spans="1:8" x14ac:dyDescent="0.25">
      <c r="A16" s="14" t="s">
        <v>30</v>
      </c>
      <c r="B16" s="20">
        <v>24035.671249999999</v>
      </c>
      <c r="C16" s="20">
        <v>47220.354696000002</v>
      </c>
      <c r="D16" s="20"/>
      <c r="E16" s="20"/>
      <c r="F16" s="20">
        <v>56734.472388000002</v>
      </c>
      <c r="G16" s="20"/>
      <c r="H16" s="20"/>
    </row>
    <row r="17" spans="1:8" ht="27" x14ac:dyDescent="0.25">
      <c r="A17" s="14" t="s">
        <v>31</v>
      </c>
      <c r="B17" s="20">
        <v>-373.59528</v>
      </c>
      <c r="C17" s="20">
        <v>-4131.8156200000003</v>
      </c>
      <c r="D17" s="20"/>
      <c r="E17" s="20"/>
      <c r="F17" s="20">
        <v>-44.270350000000001</v>
      </c>
      <c r="G17" s="20"/>
      <c r="H17" s="20"/>
    </row>
    <row r="18" spans="1:8" ht="15.75" customHeight="1" x14ac:dyDescent="0.25">
      <c r="A18" s="13" t="s">
        <v>15</v>
      </c>
      <c r="B18" s="21">
        <v>33445.953141000005</v>
      </c>
      <c r="C18" s="21">
        <v>66905.437927999999</v>
      </c>
      <c r="D18" s="21">
        <v>90117.585899999991</v>
      </c>
      <c r="E18" s="21">
        <v>96109.413299999986</v>
      </c>
      <c r="F18" s="21">
        <v>106820.96107999999</v>
      </c>
      <c r="G18" s="21">
        <v>118.53508947580454</v>
      </c>
      <c r="H18" s="21">
        <v>111.14515988830827</v>
      </c>
    </row>
    <row r="19" spans="1:8" ht="18" customHeight="1" x14ac:dyDescent="0.25">
      <c r="A19" s="13" t="s">
        <v>0</v>
      </c>
      <c r="B19" s="21">
        <v>53203.692569999992</v>
      </c>
      <c r="C19" s="21">
        <v>12380.85389</v>
      </c>
      <c r="D19" s="21">
        <v>41806.0861</v>
      </c>
      <c r="E19" s="21">
        <v>19874.5049</v>
      </c>
      <c r="F19" s="21">
        <v>14990.496929999999</v>
      </c>
      <c r="G19" s="21">
        <v>35.857212019663329</v>
      </c>
      <c r="H19" s="21">
        <v>75.4257628324618</v>
      </c>
    </row>
    <row r="20" spans="1:8" ht="19.5" customHeight="1" x14ac:dyDescent="0.25">
      <c r="A20" s="13" t="s">
        <v>1</v>
      </c>
      <c r="B20" s="21">
        <v>122246.21916199998</v>
      </c>
      <c r="C20" s="21">
        <v>84550.412579999989</v>
      </c>
      <c r="D20" s="21">
        <v>62061.558400000002</v>
      </c>
      <c r="E20" s="21">
        <v>113283.55980000002</v>
      </c>
      <c r="F20" s="21">
        <v>122136.16866800001</v>
      </c>
      <c r="G20" s="21">
        <v>196.79842372118071</v>
      </c>
      <c r="H20" s="21">
        <v>107.81455745531754</v>
      </c>
    </row>
    <row r="21" spans="1:8" ht="24" customHeight="1" x14ac:dyDescent="0.25">
      <c r="A21" s="15" t="s">
        <v>2</v>
      </c>
      <c r="B21" s="22">
        <v>1894647.0933900001</v>
      </c>
      <c r="C21" s="22">
        <v>2004300.99037</v>
      </c>
      <c r="D21" s="22">
        <v>2184040.1850800002</v>
      </c>
      <c r="E21" s="22">
        <v>2287963.1690699998</v>
      </c>
      <c r="F21" s="22">
        <v>2242625.4536100002</v>
      </c>
      <c r="G21" s="22">
        <v>102.68242630928761</v>
      </c>
      <c r="H21" s="22">
        <v>98.0184245938527</v>
      </c>
    </row>
    <row r="22" spans="1:8" ht="18.75" customHeight="1" x14ac:dyDescent="0.25">
      <c r="A22" s="13" t="s">
        <v>4</v>
      </c>
      <c r="B22" s="19">
        <v>1668458.3739800001</v>
      </c>
      <c r="C22" s="19">
        <v>1787966.39481</v>
      </c>
      <c r="D22" s="19">
        <v>1842155.36858</v>
      </c>
      <c r="E22" s="19">
        <v>1887968.3390799998</v>
      </c>
      <c r="F22" s="19">
        <v>1862231.32127</v>
      </c>
      <c r="G22" s="19">
        <v>101.08980778887697</v>
      </c>
      <c r="H22" s="19">
        <v>98.636787636886893</v>
      </c>
    </row>
    <row r="23" spans="1:8" x14ac:dyDescent="0.25">
      <c r="A23" s="14" t="s">
        <v>5</v>
      </c>
      <c r="B23" s="23">
        <v>176101.33924</v>
      </c>
      <c r="C23" s="23">
        <v>181411.48298</v>
      </c>
      <c r="D23" s="23">
        <v>184637.7243</v>
      </c>
      <c r="E23" s="23">
        <v>195812.35088999997</v>
      </c>
      <c r="F23" s="23">
        <v>194089.22725</v>
      </c>
      <c r="G23" s="23">
        <v>105.11894467169837</v>
      </c>
      <c r="H23" s="23">
        <v>99.12001279175287</v>
      </c>
    </row>
    <row r="24" spans="1:8" ht="27" x14ac:dyDescent="0.25">
      <c r="A24" s="14" t="s">
        <v>80</v>
      </c>
      <c r="B24" s="23">
        <v>179162.17760000002</v>
      </c>
      <c r="C24" s="23">
        <v>198480.11216000002</v>
      </c>
      <c r="D24" s="23">
        <v>195905.33214000001</v>
      </c>
      <c r="E24" s="23">
        <v>210855.19576999999</v>
      </c>
      <c r="F24" s="23">
        <v>205256.80303000001</v>
      </c>
      <c r="G24" s="23">
        <v>104.77346419714455</v>
      </c>
      <c r="H24" s="23">
        <v>97.344911174915183</v>
      </c>
    </row>
    <row r="25" spans="1:8" x14ac:dyDescent="0.25">
      <c r="A25" s="14" t="s">
        <v>81</v>
      </c>
      <c r="B25" s="23">
        <v>164767.36032000001</v>
      </c>
      <c r="C25" s="23">
        <v>180836.18498999998</v>
      </c>
      <c r="D25" s="23">
        <v>213845.13510000001</v>
      </c>
      <c r="E25" s="23">
        <v>198795.18810000003</v>
      </c>
      <c r="F25" s="23">
        <v>198312.89571000001</v>
      </c>
      <c r="G25" s="23">
        <v>92.736687985566419</v>
      </c>
      <c r="H25" s="23">
        <v>99.757392321912036</v>
      </c>
    </row>
    <row r="26" spans="1:8" x14ac:dyDescent="0.25">
      <c r="A26" s="14" t="s">
        <v>19</v>
      </c>
      <c r="B26" s="23">
        <v>86897.84362</v>
      </c>
      <c r="C26" s="23">
        <v>108350.96633</v>
      </c>
      <c r="D26" s="23">
        <v>131789.6232</v>
      </c>
      <c r="E26" s="23">
        <v>125939.6762</v>
      </c>
      <c r="F26" s="23">
        <v>125932.83718</v>
      </c>
      <c r="G26" s="23">
        <v>95.555958141627045</v>
      </c>
      <c r="H26" s="23">
        <v>99.994569606492291</v>
      </c>
    </row>
    <row r="27" spans="1:8" x14ac:dyDescent="0.25">
      <c r="A27" s="14" t="s">
        <v>20</v>
      </c>
      <c r="B27" s="23">
        <v>77869.516700000007</v>
      </c>
      <c r="C27" s="23">
        <v>72485.218659999999</v>
      </c>
      <c r="D27" s="23">
        <v>82055.511900000012</v>
      </c>
      <c r="E27" s="23">
        <v>72855.511900000012</v>
      </c>
      <c r="F27" s="23">
        <v>72380.058529999995</v>
      </c>
      <c r="G27" s="23">
        <v>88.208649064560873</v>
      </c>
      <c r="H27" s="23">
        <v>99.347402334290621</v>
      </c>
    </row>
    <row r="28" spans="1:8" x14ac:dyDescent="0.25">
      <c r="A28" s="14" t="s">
        <v>83</v>
      </c>
      <c r="B28" s="23">
        <v>119079.19372</v>
      </c>
      <c r="C28" s="23">
        <v>136778.01425000001</v>
      </c>
      <c r="D28" s="23">
        <v>141828.32069999998</v>
      </c>
      <c r="E28" s="23">
        <v>151819.59974000001</v>
      </c>
      <c r="F28" s="23">
        <v>150505.70959000001</v>
      </c>
      <c r="G28" s="23">
        <v>106.11823424769638</v>
      </c>
      <c r="H28" s="23">
        <v>99.134571457012072</v>
      </c>
    </row>
    <row r="29" spans="1:8" x14ac:dyDescent="0.25">
      <c r="A29" s="14" t="s">
        <v>82</v>
      </c>
      <c r="B29" s="23">
        <v>186854.19077000002</v>
      </c>
      <c r="C29" s="23">
        <v>204691.18457999997</v>
      </c>
      <c r="D29" s="23">
        <v>226776.81510000001</v>
      </c>
      <c r="E29" s="23">
        <v>243454.61655000001</v>
      </c>
      <c r="F29" s="23">
        <v>238577.21972000002</v>
      </c>
      <c r="G29" s="23">
        <v>105.20353221064353</v>
      </c>
      <c r="H29" s="23">
        <v>97.996588892370312</v>
      </c>
    </row>
    <row r="30" spans="1:8" ht="27" x14ac:dyDescent="0.25">
      <c r="A30" s="14" t="s">
        <v>84</v>
      </c>
      <c r="B30" s="23">
        <v>559072.15127000003</v>
      </c>
      <c r="C30" s="23">
        <v>621157.88484999991</v>
      </c>
      <c r="D30" s="23">
        <v>574370.58360000001</v>
      </c>
      <c r="E30" s="23">
        <v>618183.08977999992</v>
      </c>
      <c r="F30" s="23">
        <v>613109.28021</v>
      </c>
      <c r="G30" s="23">
        <v>106.74454746049081</v>
      </c>
      <c r="H30" s="23">
        <v>99.179238375510138</v>
      </c>
    </row>
    <row r="31" spans="1:8" x14ac:dyDescent="0.25">
      <c r="A31" s="14" t="s">
        <v>17</v>
      </c>
      <c r="B31" s="23">
        <v>202148.14494</v>
      </c>
      <c r="C31" s="23">
        <v>244800.17594999998</v>
      </c>
      <c r="D31" s="23">
        <v>190840.25959999999</v>
      </c>
      <c r="E31" s="23">
        <v>207141.87638</v>
      </c>
      <c r="F31" s="23">
        <v>202313.12382000004</v>
      </c>
      <c r="G31" s="23">
        <v>106.0117630546338</v>
      </c>
      <c r="H31" s="23">
        <v>97.668867037227344</v>
      </c>
    </row>
    <row r="32" spans="1:8" x14ac:dyDescent="0.25">
      <c r="A32" s="14" t="s">
        <v>18</v>
      </c>
      <c r="B32" s="23">
        <v>356924.00633</v>
      </c>
      <c r="C32" s="23">
        <v>376357.70889999997</v>
      </c>
      <c r="D32" s="23">
        <v>383530.32400000002</v>
      </c>
      <c r="E32" s="23">
        <v>411041.21339999995</v>
      </c>
      <c r="F32" s="23">
        <v>410796.15638999996</v>
      </c>
      <c r="G32" s="23">
        <v>107.10917251747738</v>
      </c>
      <c r="H32" s="23">
        <v>99.940381401667011</v>
      </c>
    </row>
    <row r="33" spans="1:8" x14ac:dyDescent="0.25">
      <c r="A33" s="14" t="s">
        <v>85</v>
      </c>
      <c r="B33" s="23">
        <v>283421.96106</v>
      </c>
      <c r="C33" s="23">
        <v>264611.53100000002</v>
      </c>
      <c r="D33" s="23">
        <v>304791.45763999998</v>
      </c>
      <c r="E33" s="23">
        <v>269048.29824999999</v>
      </c>
      <c r="F33" s="23">
        <v>262380.18576000002</v>
      </c>
      <c r="G33" s="23">
        <v>86.085150742612541</v>
      </c>
      <c r="H33" s="23">
        <v>97.521592764803898</v>
      </c>
    </row>
    <row r="34" spans="1:8" ht="28.5" x14ac:dyDescent="0.25">
      <c r="A34" s="13" t="s">
        <v>3</v>
      </c>
      <c r="B34" s="19">
        <v>226188.71940999999</v>
      </c>
      <c r="C34" s="19">
        <v>216334.59556000002</v>
      </c>
      <c r="D34" s="19">
        <v>341884.81650000002</v>
      </c>
      <c r="E34" s="19">
        <v>399994.82999</v>
      </c>
      <c r="F34" s="19">
        <v>380394.13234000001</v>
      </c>
      <c r="G34" s="19">
        <v>111.26382745926946</v>
      </c>
      <c r="H34" s="19">
        <v>95.099762251804592</v>
      </c>
    </row>
    <row r="35" spans="1:8" ht="27" x14ac:dyDescent="0.25">
      <c r="A35" s="14" t="s">
        <v>78</v>
      </c>
      <c r="B35" s="23">
        <v>227698.31294</v>
      </c>
      <c r="C35" s="23">
        <v>218399.52757000001</v>
      </c>
      <c r="D35" s="23">
        <v>351944.08250000002</v>
      </c>
      <c r="E35" s="23">
        <v>410054.09599</v>
      </c>
      <c r="F35" s="23">
        <v>389119.73379000003</v>
      </c>
      <c r="G35" s="23">
        <v>110.56294256346817</v>
      </c>
      <c r="H35" s="23">
        <v>94.894731596459778</v>
      </c>
    </row>
    <row r="36" spans="1:8" ht="27.75" customHeight="1" x14ac:dyDescent="0.25">
      <c r="A36" s="14" t="s">
        <v>10</v>
      </c>
      <c r="B36" s="23">
        <v>-1509.5935300000001</v>
      </c>
      <c r="C36" s="23">
        <v>-2064.93201</v>
      </c>
      <c r="D36" s="23">
        <v>-10059.266</v>
      </c>
      <c r="E36" s="23">
        <v>-10059.266</v>
      </c>
      <c r="F36" s="23">
        <v>-8725.6014500000001</v>
      </c>
      <c r="G36" s="23">
        <v>86.741929778971951</v>
      </c>
      <c r="H36" s="23">
        <v>86.741929778971951</v>
      </c>
    </row>
    <row r="37" spans="1:8" ht="39.75" customHeight="1" x14ac:dyDescent="0.25">
      <c r="A37" s="15" t="s">
        <v>76</v>
      </c>
      <c r="B37" s="22">
        <f t="shared" ref="B37" si="0">B21-B5</f>
        <v>333991.75256700022</v>
      </c>
      <c r="C37" s="22">
        <f>C21-C5</f>
        <v>320469.5272100002</v>
      </c>
      <c r="D37" s="22">
        <f t="shared" ref="D37:E37" si="1">D21-D5</f>
        <v>236255.70958000026</v>
      </c>
      <c r="E37" s="22">
        <f t="shared" si="1"/>
        <v>229772.80676999991</v>
      </c>
      <c r="F37" s="22">
        <f>F21-F5</f>
        <v>179530.11098600016</v>
      </c>
      <c r="G37" s="22">
        <f t="shared" ref="G37:G38" si="2">F37/D37*100</f>
        <v>75.989744884962519</v>
      </c>
      <c r="H37" s="22">
        <f>F37/E37*100</f>
        <v>78.133750250832719</v>
      </c>
    </row>
    <row r="38" spans="1:8" ht="33" x14ac:dyDescent="0.25">
      <c r="A38" s="15" t="s">
        <v>16</v>
      </c>
      <c r="B38" s="22">
        <v>333991.75254999998</v>
      </c>
      <c r="C38" s="22">
        <v>320469.52720999997</v>
      </c>
      <c r="D38" s="22">
        <f>D39+D42</f>
        <v>236255.70959999997</v>
      </c>
      <c r="E38" s="22">
        <f t="shared" ref="E38:F38" si="3">E39+E42</f>
        <v>229772.80680000002</v>
      </c>
      <c r="F38" s="22">
        <f t="shared" si="3"/>
        <v>179530.11100199996</v>
      </c>
      <c r="G38" s="22">
        <f t="shared" si="2"/>
        <v>75.989744885302017</v>
      </c>
      <c r="H38" s="22">
        <f>F38/E38*100</f>
        <v>78.133750247594548</v>
      </c>
    </row>
    <row r="39" spans="1:8" ht="20.25" customHeight="1" x14ac:dyDescent="0.25">
      <c r="A39" s="16" t="s">
        <v>12</v>
      </c>
      <c r="B39" s="24">
        <v>359378.95146999997</v>
      </c>
      <c r="C39" s="26">
        <v>101218.92347999994</v>
      </c>
      <c r="D39" s="26">
        <v>272217.63799999998</v>
      </c>
      <c r="E39" s="26">
        <v>308472.87660000002</v>
      </c>
      <c r="F39" s="26">
        <v>288145.00536199997</v>
      </c>
      <c r="G39" s="26">
        <v>105.85096817348771</v>
      </c>
      <c r="H39" s="26">
        <v>93.410159278165835</v>
      </c>
    </row>
    <row r="40" spans="1:8" x14ac:dyDescent="0.25">
      <c r="A40" s="14" t="s">
        <v>9</v>
      </c>
      <c r="B40" s="23">
        <v>299587.86894999997</v>
      </c>
      <c r="C40" s="23">
        <v>239951.47276999999</v>
      </c>
      <c r="D40" s="23">
        <v>250217.83230000001</v>
      </c>
      <c r="E40" s="23">
        <v>251983.35149999999</v>
      </c>
      <c r="F40" s="23">
        <v>251995.08769999997</v>
      </c>
      <c r="G40" s="27">
        <v>100.71028326944705</v>
      </c>
      <c r="H40" s="27">
        <v>100.00465752992416</v>
      </c>
    </row>
    <row r="41" spans="1:8" x14ac:dyDescent="0.25">
      <c r="A41" s="14" t="s">
        <v>8</v>
      </c>
      <c r="B41" s="23">
        <v>59791.082520000004</v>
      </c>
      <c r="C41" s="23">
        <v>-138732.54929000005</v>
      </c>
      <c r="D41" s="23">
        <v>21999.805700000004</v>
      </c>
      <c r="E41" s="23">
        <v>56489.525099999992</v>
      </c>
      <c r="F41" s="23">
        <v>36149.917662</v>
      </c>
      <c r="G41" s="27">
        <v>164.31925879236283</v>
      </c>
      <c r="H41" s="27">
        <v>63.994019418655022</v>
      </c>
    </row>
    <row r="42" spans="1:8" ht="18.75" customHeight="1" x14ac:dyDescent="0.25">
      <c r="A42" s="16" t="s">
        <v>11</v>
      </c>
      <c r="B42" s="24">
        <v>-25387.19892000001</v>
      </c>
      <c r="C42" s="24">
        <v>219250.60373000003</v>
      </c>
      <c r="D42" s="24">
        <v>-35961.928400000004</v>
      </c>
      <c r="E42" s="24">
        <v>-78700.069799999983</v>
      </c>
      <c r="F42" s="24">
        <v>-108614.89436000001</v>
      </c>
      <c r="G42" s="26">
        <v>302.02744733789075</v>
      </c>
      <c r="H42" s="26">
        <v>138.0111791972007</v>
      </c>
    </row>
    <row r="43" spans="1:8" x14ac:dyDescent="0.25">
      <c r="A43" s="14" t="s">
        <v>7</v>
      </c>
      <c r="B43" s="23">
        <v>54127.416609999986</v>
      </c>
      <c r="C43" s="23">
        <v>350904.32692000002</v>
      </c>
      <c r="D43" s="23">
        <v>108534.74290000001</v>
      </c>
      <c r="E43" s="23">
        <v>98221.439400000003</v>
      </c>
      <c r="F43" s="23">
        <v>66203.503959999987</v>
      </c>
      <c r="G43" s="27">
        <v>60.997522259759265</v>
      </c>
      <c r="H43" s="27">
        <v>67.40229461552768</v>
      </c>
    </row>
    <row r="44" spans="1:8" x14ac:dyDescent="0.25">
      <c r="A44" s="17" t="s">
        <v>6</v>
      </c>
      <c r="B44" s="25">
        <v>-79514.615529999995</v>
      </c>
      <c r="C44" s="25">
        <v>-131653.72318999999</v>
      </c>
      <c r="D44" s="25">
        <v>-144496.67130000002</v>
      </c>
      <c r="E44" s="25">
        <v>-176921.5092</v>
      </c>
      <c r="F44" s="25">
        <v>-174818.39831999998</v>
      </c>
      <c r="G44" s="28">
        <v>120.98437752731814</v>
      </c>
      <c r="H44" s="28">
        <v>98.811274621435331</v>
      </c>
    </row>
    <row r="47" spans="1:8" ht="16.5" customHeight="1" x14ac:dyDescent="0.25"/>
    <row r="48" spans="1:8" ht="15" customHeight="1" x14ac:dyDescent="0.25"/>
    <row r="52" ht="15" customHeight="1" x14ac:dyDescent="0.25"/>
    <row r="55" ht="15" customHeight="1" x14ac:dyDescent="0.25"/>
    <row r="83" ht="46.5" customHeight="1" x14ac:dyDescent="0.25"/>
    <row r="84" ht="22.5" customHeight="1" x14ac:dyDescent="0.25"/>
    <row r="85" ht="14.25" customHeight="1" x14ac:dyDescent="0.25"/>
    <row r="86" ht="15.75" customHeigh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110" ht="36.75" customHeight="1" x14ac:dyDescent="0.25"/>
  </sheetData>
  <mergeCells count="2">
    <mergeCell ref="A1:H1"/>
    <mergeCell ref="A2:H2"/>
  </mergeCells>
  <pageMargins left="0.25" right="0.25" top="0.31" bottom="0.27" header="0.2" footer="0.2"/>
  <pageSetup paperSize="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A45" sqref="A45"/>
    </sheetView>
  </sheetViews>
  <sheetFormatPr defaultRowHeight="13.5" x14ac:dyDescent="0.25"/>
  <cols>
    <col min="1" max="1" width="36.42578125" style="1" customWidth="1"/>
    <col min="2" max="2" width="17.85546875" style="1" customWidth="1"/>
    <col min="3" max="5" width="16.28515625" style="1" customWidth="1"/>
    <col min="6" max="6" width="15.140625" style="1" customWidth="1"/>
    <col min="7" max="7" width="12.85546875" style="1" customWidth="1"/>
    <col min="8" max="8" width="12.5703125" style="1" customWidth="1"/>
    <col min="9" max="16384" width="9.140625" style="1"/>
  </cols>
  <sheetData>
    <row r="1" spans="1:8" ht="14.25" customHeight="1" x14ac:dyDescent="0.25">
      <c r="A1" s="29" t="s">
        <v>97</v>
      </c>
      <c r="B1" s="29"/>
      <c r="C1" s="29"/>
      <c r="D1" s="29"/>
      <c r="E1" s="29"/>
      <c r="F1" s="29"/>
      <c r="G1" s="29"/>
      <c r="H1" s="29"/>
    </row>
    <row r="2" spans="1:8" ht="14.25" x14ac:dyDescent="0.25">
      <c r="A2" s="30" t="s">
        <v>32</v>
      </c>
      <c r="B2" s="30"/>
      <c r="C2" s="30"/>
      <c r="D2" s="30"/>
      <c r="E2" s="30"/>
      <c r="F2" s="30"/>
      <c r="G2" s="30"/>
      <c r="H2" s="30"/>
    </row>
    <row r="3" spans="1:8" ht="22.5" customHeight="1" x14ac:dyDescent="0.25"/>
    <row r="4" spans="1:8" s="3" customFormat="1" ht="57" x14ac:dyDescent="0.25">
      <c r="A4" s="11"/>
      <c r="B4" s="10" t="s">
        <v>74</v>
      </c>
      <c r="C4" s="10" t="s">
        <v>75</v>
      </c>
      <c r="D4" s="10" t="s">
        <v>94</v>
      </c>
      <c r="E4" s="10" t="s">
        <v>95</v>
      </c>
      <c r="F4" s="10" t="s">
        <v>96</v>
      </c>
      <c r="G4" s="10" t="s">
        <v>89</v>
      </c>
      <c r="H4" s="10" t="s">
        <v>33</v>
      </c>
    </row>
    <row r="5" spans="1:8" ht="16.5" x14ac:dyDescent="0.3">
      <c r="A5" s="7" t="s">
        <v>50</v>
      </c>
      <c r="B5" s="18">
        <v>1560655.3408229998</v>
      </c>
      <c r="C5" s="18">
        <v>1683831.4631599998</v>
      </c>
      <c r="D5" s="18">
        <v>1947784.4754999999</v>
      </c>
      <c r="E5" s="18">
        <v>2058190.3622999999</v>
      </c>
      <c r="F5" s="18">
        <v>2063095.342624</v>
      </c>
      <c r="G5" s="18">
        <v>105.9201040245687</v>
      </c>
      <c r="H5" s="18">
        <v>100.23831519250332</v>
      </c>
    </row>
    <row r="6" spans="1:8" ht="14.25" x14ac:dyDescent="0.25">
      <c r="A6" s="4" t="s">
        <v>35</v>
      </c>
      <c r="B6" s="19">
        <v>1385205.429091</v>
      </c>
      <c r="C6" s="19">
        <v>1586900.1966899999</v>
      </c>
      <c r="D6" s="19">
        <v>1843916.831</v>
      </c>
      <c r="E6" s="19">
        <v>1925032.2975999999</v>
      </c>
      <c r="F6" s="19">
        <v>1925968.6770260001</v>
      </c>
      <c r="G6" s="19">
        <v>104.44986697049137</v>
      </c>
      <c r="H6" s="19">
        <v>100.04864227094619</v>
      </c>
    </row>
    <row r="7" spans="1:8" ht="14.25" x14ac:dyDescent="0.25">
      <c r="A7" s="4" t="s">
        <v>36</v>
      </c>
      <c r="B7" s="19">
        <v>1351759.4759499999</v>
      </c>
      <c r="C7" s="19">
        <v>1519994.7587619999</v>
      </c>
      <c r="D7" s="19">
        <v>1753799.2450999999</v>
      </c>
      <c r="E7" s="19">
        <v>1828922.8843</v>
      </c>
      <c r="F7" s="19">
        <v>1819147.7159460001</v>
      </c>
      <c r="G7" s="19">
        <v>103.7261089619339</v>
      </c>
      <c r="H7" s="19">
        <v>99.465523208336833</v>
      </c>
    </row>
    <row r="8" spans="1:8" x14ac:dyDescent="0.25">
      <c r="A8" s="5" t="s">
        <v>37</v>
      </c>
      <c r="B8" s="20">
        <v>471587.95047000004</v>
      </c>
      <c r="C8" s="20">
        <v>555986.40388600004</v>
      </c>
      <c r="D8" s="20"/>
      <c r="E8" s="20"/>
      <c r="F8" s="20">
        <v>679555.63999399997</v>
      </c>
      <c r="G8" s="20"/>
      <c r="H8" s="20"/>
    </row>
    <row r="9" spans="1:8" x14ac:dyDescent="0.25">
      <c r="A9" s="5" t="s">
        <v>38</v>
      </c>
      <c r="B9" s="20">
        <v>123555.68940999999</v>
      </c>
      <c r="C9" s="20">
        <v>113137.50500999999</v>
      </c>
      <c r="D9" s="20"/>
      <c r="E9" s="20"/>
      <c r="F9" s="20">
        <v>127499.295656</v>
      </c>
      <c r="G9" s="20"/>
      <c r="H9" s="20"/>
    </row>
    <row r="10" spans="1:8" x14ac:dyDescent="0.25">
      <c r="A10" s="5" t="s">
        <v>39</v>
      </c>
      <c r="B10" s="20">
        <v>148763.25341</v>
      </c>
      <c r="C10" s="20">
        <v>158602.84248799999</v>
      </c>
      <c r="D10" s="20"/>
      <c r="E10" s="20"/>
      <c r="F10" s="20">
        <v>222805.48381000001</v>
      </c>
      <c r="G10" s="20"/>
      <c r="H10" s="20"/>
    </row>
    <row r="11" spans="1:8" x14ac:dyDescent="0.25">
      <c r="A11" s="5" t="s">
        <v>40</v>
      </c>
      <c r="B11" s="20">
        <v>68267.302589999992</v>
      </c>
      <c r="C11" s="20">
        <v>84839.939025999993</v>
      </c>
      <c r="D11" s="20"/>
      <c r="E11" s="20"/>
      <c r="F11" s="20">
        <v>56685.823609999999</v>
      </c>
      <c r="G11" s="20"/>
      <c r="H11" s="20"/>
    </row>
    <row r="12" spans="1:8" x14ac:dyDescent="0.25">
      <c r="A12" s="5" t="s">
        <v>41</v>
      </c>
      <c r="B12" s="20">
        <v>411514.46860000002</v>
      </c>
      <c r="C12" s="20">
        <v>426279.79356999998</v>
      </c>
      <c r="D12" s="20"/>
      <c r="E12" s="20"/>
      <c r="F12" s="20">
        <v>474791.97522799997</v>
      </c>
      <c r="G12" s="20"/>
      <c r="H12" s="20"/>
    </row>
    <row r="13" spans="1:8" x14ac:dyDescent="0.25">
      <c r="A13" s="5" t="s">
        <v>42</v>
      </c>
      <c r="B13" s="20">
        <v>26599.22263</v>
      </c>
      <c r="C13" s="20">
        <v>32414.469475999998</v>
      </c>
      <c r="D13" s="20"/>
      <c r="E13" s="20"/>
      <c r="F13" s="20">
        <v>40729.955390000003</v>
      </c>
      <c r="G13" s="20"/>
      <c r="H13" s="20"/>
    </row>
    <row r="14" spans="1:8" x14ac:dyDescent="0.25">
      <c r="A14" s="5" t="s">
        <v>43</v>
      </c>
      <c r="B14" s="20">
        <v>24758.066879999998</v>
      </c>
      <c r="C14" s="20">
        <v>42963.245929999997</v>
      </c>
      <c r="D14" s="20"/>
      <c r="E14" s="20"/>
      <c r="F14" s="20">
        <v>64457.260969999996</v>
      </c>
      <c r="G14" s="20"/>
      <c r="H14" s="20"/>
    </row>
    <row r="15" spans="1:8" ht="27" x14ac:dyDescent="0.25">
      <c r="A15" s="5" t="s">
        <v>44</v>
      </c>
      <c r="B15" s="20">
        <v>53051.44599</v>
      </c>
      <c r="C15" s="20">
        <v>62682.020299999996</v>
      </c>
      <c r="D15" s="20"/>
      <c r="E15" s="20"/>
      <c r="F15" s="20">
        <v>95932.079249999995</v>
      </c>
      <c r="G15" s="20"/>
      <c r="H15" s="20"/>
    </row>
    <row r="16" spans="1:8" x14ac:dyDescent="0.25">
      <c r="A16" s="5" t="s">
        <v>45</v>
      </c>
      <c r="B16" s="20">
        <v>24035.671249999999</v>
      </c>
      <c r="C16" s="20">
        <v>47220.354696000002</v>
      </c>
      <c r="D16" s="20"/>
      <c r="E16" s="20"/>
      <c r="F16" s="20">
        <v>56734.472388000002</v>
      </c>
      <c r="G16" s="20"/>
      <c r="H16" s="20"/>
    </row>
    <row r="17" spans="1:8" ht="27" x14ac:dyDescent="0.25">
      <c r="A17" s="5" t="s">
        <v>87</v>
      </c>
      <c r="B17" s="20">
        <v>-373.59528</v>
      </c>
      <c r="C17" s="20">
        <v>-4131.8156200000003</v>
      </c>
      <c r="D17" s="20"/>
      <c r="E17" s="20"/>
      <c r="F17" s="20">
        <v>-44.270350000000001</v>
      </c>
      <c r="G17" s="20"/>
      <c r="H17" s="20"/>
    </row>
    <row r="18" spans="1:8" ht="14.25" x14ac:dyDescent="0.25">
      <c r="A18" s="4" t="s">
        <v>46</v>
      </c>
      <c r="B18" s="21">
        <v>33445.953141000005</v>
      </c>
      <c r="C18" s="21">
        <v>66905.437927999999</v>
      </c>
      <c r="D18" s="21">
        <v>90117.585899999991</v>
      </c>
      <c r="E18" s="21">
        <v>96109.413299999986</v>
      </c>
      <c r="F18" s="21">
        <v>106820.96107999999</v>
      </c>
      <c r="G18" s="21">
        <v>118.53508947580454</v>
      </c>
      <c r="H18" s="21">
        <v>111.14515988830827</v>
      </c>
    </row>
    <row r="19" spans="1:8" ht="14.25" x14ac:dyDescent="0.25">
      <c r="A19" s="4" t="s">
        <v>47</v>
      </c>
      <c r="B19" s="21">
        <v>53203.692569999992</v>
      </c>
      <c r="C19" s="21">
        <v>12380.85389</v>
      </c>
      <c r="D19" s="21">
        <v>41806.0861</v>
      </c>
      <c r="E19" s="21">
        <v>19874.5049</v>
      </c>
      <c r="F19" s="21">
        <v>14990.496929999999</v>
      </c>
      <c r="G19" s="21">
        <v>35.857212019663329</v>
      </c>
      <c r="H19" s="21">
        <v>75.4257628324618</v>
      </c>
    </row>
    <row r="20" spans="1:8" ht="14.25" x14ac:dyDescent="0.25">
      <c r="A20" s="4" t="s">
        <v>48</v>
      </c>
      <c r="B20" s="21">
        <v>122246.21916199998</v>
      </c>
      <c r="C20" s="21">
        <v>84550.412579999989</v>
      </c>
      <c r="D20" s="21">
        <v>62061.558400000002</v>
      </c>
      <c r="E20" s="21">
        <v>113283.55980000002</v>
      </c>
      <c r="F20" s="21">
        <v>122136.16866800001</v>
      </c>
      <c r="G20" s="21">
        <v>196.79842372118071</v>
      </c>
      <c r="H20" s="21">
        <v>107.81455745531754</v>
      </c>
    </row>
    <row r="21" spans="1:8" ht="16.5" x14ac:dyDescent="0.3">
      <c r="A21" s="8" t="s">
        <v>49</v>
      </c>
      <c r="B21" s="22">
        <v>1894647.0933900001</v>
      </c>
      <c r="C21" s="22">
        <v>2004300.99037</v>
      </c>
      <c r="D21" s="22">
        <v>2184040.1850800002</v>
      </c>
      <c r="E21" s="22">
        <v>2287963.1690699998</v>
      </c>
      <c r="F21" s="22">
        <v>2242625.4536100002</v>
      </c>
      <c r="G21" s="22">
        <v>102.68242630928761</v>
      </c>
      <c r="H21" s="22">
        <v>98.0184245938527</v>
      </c>
    </row>
    <row r="22" spans="1:8" ht="14.25" x14ac:dyDescent="0.25">
      <c r="A22" s="4" t="s">
        <v>51</v>
      </c>
      <c r="B22" s="19">
        <v>1668458.3739800001</v>
      </c>
      <c r="C22" s="19">
        <v>1787966.39481</v>
      </c>
      <c r="D22" s="19">
        <v>1842155.36858</v>
      </c>
      <c r="E22" s="19">
        <v>1887968.3390799998</v>
      </c>
      <c r="F22" s="19">
        <v>1862231.32127</v>
      </c>
      <c r="G22" s="19">
        <v>101.08980778887697</v>
      </c>
      <c r="H22" s="19">
        <v>98.636787636886893</v>
      </c>
    </row>
    <row r="23" spans="1:8" x14ac:dyDescent="0.25">
      <c r="A23" s="5" t="s">
        <v>52</v>
      </c>
      <c r="B23" s="23">
        <v>176101.33924</v>
      </c>
      <c r="C23" s="23">
        <v>181411.48298</v>
      </c>
      <c r="D23" s="23">
        <v>184637.7243</v>
      </c>
      <c r="E23" s="23">
        <v>195812.35088999997</v>
      </c>
      <c r="F23" s="23">
        <v>194089.22725</v>
      </c>
      <c r="G23" s="23">
        <v>105.11894467169837</v>
      </c>
      <c r="H23" s="23">
        <v>99.12001279175287</v>
      </c>
    </row>
    <row r="24" spans="1:8" x14ac:dyDescent="0.25">
      <c r="A24" s="5" t="s">
        <v>53</v>
      </c>
      <c r="B24" s="23">
        <v>179162.17760000002</v>
      </c>
      <c r="C24" s="23">
        <v>198480.11216000002</v>
      </c>
      <c r="D24" s="23">
        <v>195905.33214000001</v>
      </c>
      <c r="E24" s="23">
        <v>210855.19576999999</v>
      </c>
      <c r="F24" s="23">
        <v>205256.80303000001</v>
      </c>
      <c r="G24" s="23">
        <v>104.77346419714455</v>
      </c>
      <c r="H24" s="23">
        <v>97.344911174915183</v>
      </c>
    </row>
    <row r="25" spans="1:8" x14ac:dyDescent="0.25">
      <c r="A25" s="5" t="s">
        <v>54</v>
      </c>
      <c r="B25" s="23">
        <v>164767.36032000001</v>
      </c>
      <c r="C25" s="23">
        <v>180836.18498999998</v>
      </c>
      <c r="D25" s="23">
        <v>213845.13510000001</v>
      </c>
      <c r="E25" s="23">
        <v>198795.18810000003</v>
      </c>
      <c r="F25" s="23">
        <v>198312.89571000001</v>
      </c>
      <c r="G25" s="23">
        <v>92.736687985566419</v>
      </c>
      <c r="H25" s="23">
        <v>99.757392321912036</v>
      </c>
    </row>
    <row r="26" spans="1:8" x14ac:dyDescent="0.25">
      <c r="A26" s="5" t="s">
        <v>55</v>
      </c>
      <c r="B26" s="23">
        <v>86897.84362</v>
      </c>
      <c r="C26" s="23">
        <v>108350.96633</v>
      </c>
      <c r="D26" s="23">
        <v>131789.6232</v>
      </c>
      <c r="E26" s="23">
        <v>125939.6762</v>
      </c>
      <c r="F26" s="23">
        <v>125932.83718</v>
      </c>
      <c r="G26" s="23">
        <v>95.555958141627045</v>
      </c>
      <c r="H26" s="23">
        <v>99.994569606492291</v>
      </c>
    </row>
    <row r="27" spans="1:8" x14ac:dyDescent="0.25">
      <c r="A27" s="5" t="s">
        <v>56</v>
      </c>
      <c r="B27" s="23">
        <v>77869.516700000007</v>
      </c>
      <c r="C27" s="23">
        <v>72485.218659999999</v>
      </c>
      <c r="D27" s="23">
        <v>82055.511900000012</v>
      </c>
      <c r="E27" s="23">
        <v>72855.511900000012</v>
      </c>
      <c r="F27" s="23">
        <v>72380.058529999995</v>
      </c>
      <c r="G27" s="23">
        <v>88.208649064560873</v>
      </c>
      <c r="H27" s="23">
        <v>99.347402334290621</v>
      </c>
    </row>
    <row r="28" spans="1:8" x14ac:dyDescent="0.25">
      <c r="A28" s="5" t="s">
        <v>57</v>
      </c>
      <c r="B28" s="23">
        <v>119079.19372</v>
      </c>
      <c r="C28" s="23">
        <v>136778.01425000001</v>
      </c>
      <c r="D28" s="23">
        <v>141828.32069999998</v>
      </c>
      <c r="E28" s="23">
        <v>151819.59974000001</v>
      </c>
      <c r="F28" s="23">
        <v>150505.70959000001</v>
      </c>
      <c r="G28" s="23">
        <v>106.11823424769638</v>
      </c>
      <c r="H28" s="23">
        <v>99.134571457012072</v>
      </c>
    </row>
    <row r="29" spans="1:8" x14ac:dyDescent="0.25">
      <c r="A29" s="5" t="s">
        <v>58</v>
      </c>
      <c r="B29" s="23">
        <v>186854.19077000002</v>
      </c>
      <c r="C29" s="23">
        <v>204691.18457999997</v>
      </c>
      <c r="D29" s="23">
        <v>226776.81510000001</v>
      </c>
      <c r="E29" s="23">
        <v>243454.61655000001</v>
      </c>
      <c r="F29" s="23">
        <v>238577.21972000002</v>
      </c>
      <c r="G29" s="23">
        <v>105.20353221064353</v>
      </c>
      <c r="H29" s="23">
        <v>97.996588892370312</v>
      </c>
    </row>
    <row r="30" spans="1:8" ht="27" x14ac:dyDescent="0.25">
      <c r="A30" s="5" t="s">
        <v>59</v>
      </c>
      <c r="B30" s="23">
        <v>559072.15127000003</v>
      </c>
      <c r="C30" s="23">
        <v>621157.88484999991</v>
      </c>
      <c r="D30" s="23">
        <v>574370.58360000001</v>
      </c>
      <c r="E30" s="23">
        <v>618183.08977999992</v>
      </c>
      <c r="F30" s="23">
        <v>613109.28021</v>
      </c>
      <c r="G30" s="23">
        <v>106.74454746049081</v>
      </c>
      <c r="H30" s="23">
        <v>99.179238375510138</v>
      </c>
    </row>
    <row r="31" spans="1:8" ht="15" customHeight="1" x14ac:dyDescent="0.25">
      <c r="A31" s="5" t="s">
        <v>60</v>
      </c>
      <c r="B31" s="23">
        <v>202148.14494</v>
      </c>
      <c r="C31" s="23">
        <v>244800.17594999998</v>
      </c>
      <c r="D31" s="23">
        <v>190840.25959999999</v>
      </c>
      <c r="E31" s="23">
        <v>207141.87638</v>
      </c>
      <c r="F31" s="23">
        <v>202313.12382000004</v>
      </c>
      <c r="G31" s="23">
        <v>106.0117630546338</v>
      </c>
      <c r="H31" s="23">
        <v>97.668867037227344</v>
      </c>
    </row>
    <row r="32" spans="1:8" x14ac:dyDescent="0.25">
      <c r="A32" s="5" t="s">
        <v>61</v>
      </c>
      <c r="B32" s="23">
        <v>356924.00633</v>
      </c>
      <c r="C32" s="23">
        <v>376357.70889999997</v>
      </c>
      <c r="D32" s="23">
        <v>383530.32400000002</v>
      </c>
      <c r="E32" s="23">
        <v>411041.21339999995</v>
      </c>
      <c r="F32" s="23">
        <v>410796.15638999996</v>
      </c>
      <c r="G32" s="23">
        <v>107.10917251747738</v>
      </c>
      <c r="H32" s="23">
        <v>99.940381401667011</v>
      </c>
    </row>
    <row r="33" spans="1:8" ht="15" customHeight="1" x14ac:dyDescent="0.25">
      <c r="A33" s="5" t="s">
        <v>62</v>
      </c>
      <c r="B33" s="23">
        <v>283421.96106</v>
      </c>
      <c r="C33" s="23">
        <v>264611.53100000002</v>
      </c>
      <c r="D33" s="23">
        <v>304791.45763999998</v>
      </c>
      <c r="E33" s="23">
        <v>269048.29824999999</v>
      </c>
      <c r="F33" s="23">
        <v>262380.18576000002</v>
      </c>
      <c r="G33" s="23">
        <v>86.085150742612541</v>
      </c>
      <c r="H33" s="23">
        <v>97.521592764803898</v>
      </c>
    </row>
    <row r="34" spans="1:8" ht="14.25" x14ac:dyDescent="0.25">
      <c r="A34" s="4" t="s">
        <v>63</v>
      </c>
      <c r="B34" s="19">
        <v>226188.71940999999</v>
      </c>
      <c r="C34" s="19">
        <v>216334.59556000002</v>
      </c>
      <c r="D34" s="19">
        <v>341884.81650000002</v>
      </c>
      <c r="E34" s="19">
        <v>399994.82999</v>
      </c>
      <c r="F34" s="19">
        <v>380394.13234000001</v>
      </c>
      <c r="G34" s="19">
        <v>111.26382745926946</v>
      </c>
      <c r="H34" s="19">
        <v>95.099762251804592</v>
      </c>
    </row>
    <row r="35" spans="1:8" ht="27" x14ac:dyDescent="0.25">
      <c r="A35" s="5" t="s">
        <v>79</v>
      </c>
      <c r="B35" s="23">
        <v>227698.31294</v>
      </c>
      <c r="C35" s="23">
        <v>218399.52757000001</v>
      </c>
      <c r="D35" s="23">
        <v>351944.08250000002</v>
      </c>
      <c r="E35" s="23">
        <v>410054.09599</v>
      </c>
      <c r="F35" s="23">
        <v>389119.73379000003</v>
      </c>
      <c r="G35" s="23">
        <v>110.56294256346817</v>
      </c>
      <c r="H35" s="23">
        <v>94.894731596459778</v>
      </c>
    </row>
    <row r="36" spans="1:8" ht="27" x14ac:dyDescent="0.25">
      <c r="A36" s="5" t="s">
        <v>64</v>
      </c>
      <c r="B36" s="23">
        <v>-1509.5935300000001</v>
      </c>
      <c r="C36" s="23">
        <v>-2064.93201</v>
      </c>
      <c r="D36" s="23">
        <v>-10059.266</v>
      </c>
      <c r="E36" s="23">
        <v>-10059.266</v>
      </c>
      <c r="F36" s="23">
        <v>-8725.6014500000001</v>
      </c>
      <c r="G36" s="23">
        <v>86.741929778971951</v>
      </c>
      <c r="H36" s="23">
        <v>86.741929778971951</v>
      </c>
    </row>
    <row r="37" spans="1:8" ht="16.5" x14ac:dyDescent="0.3">
      <c r="A37" s="8" t="s">
        <v>77</v>
      </c>
      <c r="B37" s="22">
        <v>333991.75256700022</v>
      </c>
      <c r="C37" s="22">
        <v>320469.5272100002</v>
      </c>
      <c r="D37" s="22">
        <v>236255.70958000026</v>
      </c>
      <c r="E37" s="22">
        <v>229772.80676999991</v>
      </c>
      <c r="F37" s="22">
        <v>179530.11098600016</v>
      </c>
      <c r="G37" s="22">
        <v>75.989744884962519</v>
      </c>
      <c r="H37" s="22">
        <v>78.133750250832719</v>
      </c>
    </row>
    <row r="38" spans="1:8" ht="16.5" x14ac:dyDescent="0.3">
      <c r="A38" s="8" t="s">
        <v>65</v>
      </c>
      <c r="B38" s="22">
        <v>333991.75254999998</v>
      </c>
      <c r="C38" s="22">
        <v>320469.52720999997</v>
      </c>
      <c r="D38" s="22">
        <v>236255.70959999997</v>
      </c>
      <c r="E38" s="22">
        <v>229772.80680000002</v>
      </c>
      <c r="F38" s="22">
        <v>179530.11100199996</v>
      </c>
      <c r="G38" s="22">
        <v>75.989744885302017</v>
      </c>
      <c r="H38" s="22">
        <v>78.133750247594548</v>
      </c>
    </row>
    <row r="39" spans="1:8" ht="14.25" x14ac:dyDescent="0.25">
      <c r="A39" s="6" t="s">
        <v>66</v>
      </c>
      <c r="B39" s="24">
        <v>359378.95146999997</v>
      </c>
      <c r="C39" s="24">
        <v>101218.92347999994</v>
      </c>
      <c r="D39" s="24">
        <v>272217.63799999998</v>
      </c>
      <c r="E39" s="24">
        <v>308472.87660000002</v>
      </c>
      <c r="F39" s="24">
        <v>288145.00536199997</v>
      </c>
      <c r="G39" s="26">
        <v>105.85096817348771</v>
      </c>
      <c r="H39" s="26">
        <v>93.410159278165835</v>
      </c>
    </row>
    <row r="40" spans="1:8" ht="27" x14ac:dyDescent="0.25">
      <c r="A40" s="5" t="s">
        <v>86</v>
      </c>
      <c r="B40" s="23">
        <v>299587.86894999997</v>
      </c>
      <c r="C40" s="23">
        <v>239951.47276999999</v>
      </c>
      <c r="D40" s="23">
        <v>250217.83230000001</v>
      </c>
      <c r="E40" s="23">
        <v>251983.35149999999</v>
      </c>
      <c r="F40" s="23">
        <v>251995.08769999997</v>
      </c>
      <c r="G40" s="27">
        <v>100.71028326944705</v>
      </c>
      <c r="H40" s="27">
        <v>100.00465752992416</v>
      </c>
    </row>
    <row r="41" spans="1:8" x14ac:dyDescent="0.25">
      <c r="A41" s="5" t="s">
        <v>67</v>
      </c>
      <c r="B41" s="23">
        <v>59791.082520000004</v>
      </c>
      <c r="C41" s="23">
        <v>-138732.54929000005</v>
      </c>
      <c r="D41" s="23">
        <v>21999.805700000004</v>
      </c>
      <c r="E41" s="23">
        <v>56489.525099999992</v>
      </c>
      <c r="F41" s="23">
        <v>36149.917662</v>
      </c>
      <c r="G41" s="27">
        <v>164.31925879236283</v>
      </c>
      <c r="H41" s="27">
        <v>63.994019418655022</v>
      </c>
    </row>
    <row r="42" spans="1:8" ht="14.25" x14ac:dyDescent="0.25">
      <c r="A42" s="6" t="s">
        <v>70</v>
      </c>
      <c r="B42" s="24">
        <v>-25387.19892000001</v>
      </c>
      <c r="C42" s="24">
        <v>219250.60373000003</v>
      </c>
      <c r="D42" s="24">
        <v>-35961.928400000004</v>
      </c>
      <c r="E42" s="24">
        <v>-78700.069799999983</v>
      </c>
      <c r="F42" s="24">
        <v>-108614.89436000001</v>
      </c>
      <c r="G42" s="26">
        <v>302.02744733789075</v>
      </c>
      <c r="H42" s="26">
        <v>138.0111791972007</v>
      </c>
    </row>
    <row r="43" spans="1:8" x14ac:dyDescent="0.25">
      <c r="A43" s="5" t="s">
        <v>68</v>
      </c>
      <c r="B43" s="23">
        <v>54127.416609999986</v>
      </c>
      <c r="C43" s="23">
        <v>350904.32692000002</v>
      </c>
      <c r="D43" s="23">
        <v>108534.74290000001</v>
      </c>
      <c r="E43" s="23">
        <v>98221.439400000003</v>
      </c>
      <c r="F43" s="23">
        <v>66203.503959999987</v>
      </c>
      <c r="G43" s="27">
        <v>60.997522259759265</v>
      </c>
      <c r="H43" s="27">
        <v>67.40229461552768</v>
      </c>
    </row>
    <row r="44" spans="1:8" x14ac:dyDescent="0.25">
      <c r="A44" s="9" t="s">
        <v>69</v>
      </c>
      <c r="B44" s="25">
        <v>-79514.615529999995</v>
      </c>
      <c r="C44" s="25">
        <v>-131653.72318999999</v>
      </c>
      <c r="D44" s="25">
        <v>-144496.67130000002</v>
      </c>
      <c r="E44" s="25">
        <v>-176921.5092</v>
      </c>
      <c r="F44" s="25">
        <v>-174818.39831999998</v>
      </c>
      <c r="G44" s="28">
        <v>120.98437752731814</v>
      </c>
      <c r="H44" s="28">
        <v>98.811274621435331</v>
      </c>
    </row>
    <row r="91" s="2" customFormat="1" x14ac:dyDescent="0.25"/>
    <row r="92" s="2" customFormat="1" x14ac:dyDescent="0.25"/>
    <row r="93" s="2" customFormat="1" x14ac:dyDescent="0.25"/>
    <row r="94" s="2" customFormat="1" x14ac:dyDescent="0.25"/>
  </sheetData>
  <mergeCells count="2">
    <mergeCell ref="A1:H1"/>
    <mergeCell ref="A2:H2"/>
  </mergeCells>
  <pageMargins left="0.23" right="0.2" top="0.45" bottom="0.44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հայերեն-armenian</vt:lpstr>
      <vt:lpstr>անգլերեն-english</vt:lpstr>
      <vt:lpstr>'հայերեն-armenian'!Print_Titles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GHEmma</dc:creator>
  <cp:lastModifiedBy>Gayane Zargaryan</cp:lastModifiedBy>
  <cp:lastPrinted>2023-04-28T05:01:17Z</cp:lastPrinted>
  <dcterms:created xsi:type="dcterms:W3CDTF">2012-02-20T06:05:28Z</dcterms:created>
  <dcterms:modified xsi:type="dcterms:W3CDTF">2023-04-28T06:21:11Z</dcterms:modified>
</cp:coreProperties>
</file>