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I36" i="5" l="1"/>
  <c r="F36" i="5"/>
  <c r="G36" i="5"/>
  <c r="E36" i="5"/>
  <c r="F8" i="4" l="1"/>
  <c r="H8" i="4" l="1"/>
  <c r="E8" i="4"/>
</calcChain>
</file>

<file path=xl/sharedStrings.xml><?xml version="1.0" encoding="utf-8"?>
<sst xmlns="http://schemas.openxmlformats.org/spreadsheetml/2006/main" count="89" uniqueCount="37">
  <si>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</si>
  <si>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</si>
  <si>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</si>
  <si>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</si>
  <si>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</si>
  <si>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</si>
  <si>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</si>
  <si>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</si>
  <si>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</si>
  <si>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</si>
  <si>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</si>
  <si>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</si>
  <si>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</si>
  <si>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</si>
  <si>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</si>
  <si>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</si>
  <si>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</si>
  <si>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</si>
  <si>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</si>
  <si>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</si>
  <si>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Ուղղակի վաճառք</t>
  </si>
  <si>
    <t>Լրացուցիչ աճուրդ</t>
  </si>
  <si>
    <t>AMGB1129A332</t>
  </si>
  <si>
    <t>AMGT52128247</t>
  </si>
  <si>
    <t>AMGT5204B248</t>
  </si>
  <si>
    <t>AMGT52131258</t>
  </si>
  <si>
    <t>AMGB1029A292</t>
  </si>
  <si>
    <t>AMGB1129A316</t>
  </si>
  <si>
    <t>AMGT52032258</t>
  </si>
  <si>
    <t>AMGN60294284</t>
  </si>
  <si>
    <t>AMGT5202C240</t>
  </si>
  <si>
    <t>AMGT52036242</t>
  </si>
  <si>
    <t>01.01.2024-31.03.2024</t>
  </si>
  <si>
    <t>AMGT52033256</t>
  </si>
  <si>
    <t>AMGN36294269</t>
  </si>
  <si>
    <t>AMGT52131259</t>
  </si>
  <si>
    <t>AMGT52309243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</si>
</sst>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166" fontId="22" fillId="0" borderId="10" xfId="1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="106" zoomScaleNormal="106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G2" sqref="G2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32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45300</v>
      </c>
      <c r="B5" s="27">
        <v>45301</v>
      </c>
      <c r="C5" s="30" t="s">
        <v>22</v>
      </c>
      <c r="D5" s="30" t="s">
        <v>11</v>
      </c>
      <c r="E5" s="7">
        <v>50000000000</v>
      </c>
      <c r="F5" s="7">
        <v>67165230000</v>
      </c>
      <c r="G5" s="7">
        <v>50000000000</v>
      </c>
      <c r="H5" s="33">
        <v>93.88</v>
      </c>
      <c r="I5" s="8">
        <v>0.109524</v>
      </c>
      <c r="J5" s="8">
        <v>0.11990000000000001</v>
      </c>
      <c r="K5" s="27">
        <v>48881</v>
      </c>
      <c r="L5" s="22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45301</v>
      </c>
      <c r="B6" s="27">
        <v>45301</v>
      </c>
      <c r="C6" s="30" t="s">
        <v>22</v>
      </c>
      <c r="D6" s="30" t="s">
        <v>20</v>
      </c>
      <c r="E6" s="35">
        <v>504900000</v>
      </c>
      <c r="F6" s="35">
        <v>504900000</v>
      </c>
      <c r="G6" s="7">
        <v>504900000</v>
      </c>
      <c r="H6" s="33">
        <v>93.88</v>
      </c>
      <c r="I6" s="8">
        <v>0.109524</v>
      </c>
      <c r="J6" s="8"/>
      <c r="K6" s="27">
        <v>48881</v>
      </c>
      <c r="L6" s="22"/>
      <c r="N6" s="3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45306</v>
      </c>
      <c r="B7" s="27">
        <v>45307</v>
      </c>
      <c r="C7" s="30" t="s">
        <v>25</v>
      </c>
      <c r="D7" s="30" t="s">
        <v>11</v>
      </c>
      <c r="E7" s="7">
        <v>5000000000</v>
      </c>
      <c r="F7" s="7">
        <v>12163000000</v>
      </c>
      <c r="G7" s="7">
        <v>5000000000</v>
      </c>
      <c r="H7" s="33">
        <v>90.27</v>
      </c>
      <c r="I7" s="8">
        <v>0.106881</v>
      </c>
      <c r="J7" s="8">
        <v>0.109999</v>
      </c>
      <c r="K7" s="27">
        <v>45670</v>
      </c>
      <c r="L7" s="22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45307</v>
      </c>
      <c r="B8" s="27">
        <v>45307</v>
      </c>
      <c r="C8" s="30" t="s">
        <v>25</v>
      </c>
      <c r="D8" s="30" t="s">
        <v>21</v>
      </c>
      <c r="E8" s="7">
        <v>1000000000</v>
      </c>
      <c r="F8" s="7">
        <v>860000000</v>
      </c>
      <c r="G8" s="7">
        <v>860000000</v>
      </c>
      <c r="H8" s="33">
        <v>90.27</v>
      </c>
      <c r="I8" s="8">
        <v>0.106881</v>
      </c>
      <c r="J8" s="8"/>
      <c r="K8" s="27">
        <v>45670</v>
      </c>
      <c r="L8" s="22"/>
      <c r="N8" s="3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45307</v>
      </c>
      <c r="B9" s="27">
        <v>45307</v>
      </c>
      <c r="C9" s="30" t="s">
        <v>25</v>
      </c>
      <c r="D9" s="30" t="s">
        <v>20</v>
      </c>
      <c r="E9" s="35">
        <v>235122000</v>
      </c>
      <c r="F9" s="35">
        <v>235122000</v>
      </c>
      <c r="G9" s="7">
        <v>235122000</v>
      </c>
      <c r="H9" s="33">
        <v>90.27</v>
      </c>
      <c r="I9" s="8">
        <v>0.106881</v>
      </c>
      <c r="J9" s="8"/>
      <c r="K9" s="27">
        <v>45670</v>
      </c>
      <c r="L9" s="22"/>
      <c r="N9" s="3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45313</v>
      </c>
      <c r="B10" s="27">
        <v>45314</v>
      </c>
      <c r="C10" s="30" t="s">
        <v>24</v>
      </c>
      <c r="D10" s="30" t="s">
        <v>11</v>
      </c>
      <c r="E10" s="7">
        <v>5000000000</v>
      </c>
      <c r="F10" s="7">
        <v>8880460000</v>
      </c>
      <c r="G10" s="7">
        <v>5000000000</v>
      </c>
      <c r="H10" s="33">
        <v>92.27</v>
      </c>
      <c r="I10" s="8">
        <v>0.10552599999999999</v>
      </c>
      <c r="J10" s="8">
        <v>0.10979899999999999</v>
      </c>
      <c r="K10" s="27">
        <v>45600</v>
      </c>
      <c r="L10" s="22"/>
      <c r="N10" s="3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45314</v>
      </c>
      <c r="B11" s="27">
        <v>45314</v>
      </c>
      <c r="C11" s="30" t="s">
        <v>24</v>
      </c>
      <c r="D11" s="30" t="s">
        <v>20</v>
      </c>
      <c r="E11" s="35">
        <v>101122000</v>
      </c>
      <c r="F11" s="35">
        <v>101122000</v>
      </c>
      <c r="G11" s="7">
        <v>101122000</v>
      </c>
      <c r="H11" s="33">
        <v>92.27</v>
      </c>
      <c r="I11" s="8">
        <v>0.10552599999999999</v>
      </c>
      <c r="J11" s="8"/>
      <c r="K11" s="27">
        <v>45600</v>
      </c>
      <c r="L11" s="22"/>
      <c r="N11" s="3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45320</v>
      </c>
      <c r="B12" s="27">
        <v>45321</v>
      </c>
      <c r="C12" s="30" t="s">
        <v>23</v>
      </c>
      <c r="D12" s="30" t="s">
        <v>11</v>
      </c>
      <c r="E12" s="35">
        <v>3000000000</v>
      </c>
      <c r="F12" s="35">
        <v>4870980000</v>
      </c>
      <c r="G12" s="7">
        <v>3000000000</v>
      </c>
      <c r="H12" s="33">
        <v>94.66</v>
      </c>
      <c r="I12" s="8">
        <v>0.104101</v>
      </c>
      <c r="J12" s="8">
        <v>0.10979899999999999</v>
      </c>
      <c r="K12" s="27">
        <v>45516</v>
      </c>
      <c r="L12" s="22"/>
      <c r="N12" s="3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45321</v>
      </c>
      <c r="B13" s="27">
        <v>45321</v>
      </c>
      <c r="C13" s="30" t="s">
        <v>23</v>
      </c>
      <c r="D13" s="30" t="s">
        <v>20</v>
      </c>
      <c r="E13" s="35">
        <v>50643000</v>
      </c>
      <c r="F13" s="35">
        <v>50643000</v>
      </c>
      <c r="G13" s="35">
        <v>50643000</v>
      </c>
      <c r="H13" s="33">
        <v>94.66</v>
      </c>
      <c r="I13" s="8">
        <v>0.104101</v>
      </c>
      <c r="J13" s="8"/>
      <c r="K13" s="27">
        <v>45516</v>
      </c>
      <c r="L13" s="22"/>
      <c r="N13" s="3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31">
        <v>45327</v>
      </c>
      <c r="B14" s="31">
        <v>45328</v>
      </c>
      <c r="C14" s="32" t="s">
        <v>28</v>
      </c>
      <c r="D14" s="30" t="s">
        <v>11</v>
      </c>
      <c r="E14" s="35">
        <v>5000000000</v>
      </c>
      <c r="F14" s="35">
        <v>18765201000</v>
      </c>
      <c r="G14" s="35">
        <v>5000000000</v>
      </c>
      <c r="H14" s="33">
        <v>90.64</v>
      </c>
      <c r="I14" s="8">
        <v>0.102426</v>
      </c>
      <c r="J14" s="8">
        <v>0.103101</v>
      </c>
      <c r="K14" s="27">
        <v>45691</v>
      </c>
      <c r="L14" s="22"/>
      <c r="N14" s="3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31">
        <v>45328</v>
      </c>
      <c r="B15" s="31">
        <v>45328</v>
      </c>
      <c r="C15" s="32" t="s">
        <v>28</v>
      </c>
      <c r="D15" s="30" t="s">
        <v>21</v>
      </c>
      <c r="E15" s="35">
        <v>1000000000</v>
      </c>
      <c r="F15" s="35">
        <v>1000000000</v>
      </c>
      <c r="G15" s="35">
        <v>1000000000</v>
      </c>
      <c r="H15" s="33">
        <v>90.64</v>
      </c>
      <c r="I15" s="8">
        <v>0.102426</v>
      </c>
      <c r="J15" s="8"/>
      <c r="K15" s="27">
        <v>45691</v>
      </c>
      <c r="L15" s="22"/>
      <c r="N15" s="3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31">
        <v>45328</v>
      </c>
      <c r="B16" s="31">
        <v>45328</v>
      </c>
      <c r="C16" s="32" t="s">
        <v>28</v>
      </c>
      <c r="D16" s="30" t="s">
        <v>20</v>
      </c>
      <c r="E16" s="35">
        <v>103138000</v>
      </c>
      <c r="F16" s="35">
        <v>103138000</v>
      </c>
      <c r="G16" s="35">
        <v>103138000</v>
      </c>
      <c r="H16" s="33">
        <v>90.64</v>
      </c>
      <c r="I16" s="8">
        <v>0.102426</v>
      </c>
      <c r="J16" s="8"/>
      <c r="K16" s="27">
        <v>45691</v>
      </c>
      <c r="L16" s="22"/>
      <c r="N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31">
        <v>45335</v>
      </c>
      <c r="B17" s="31">
        <v>45336</v>
      </c>
      <c r="C17" s="32" t="s">
        <v>29</v>
      </c>
      <c r="D17" s="30" t="s">
        <v>11</v>
      </c>
      <c r="E17" s="35">
        <v>30000000000</v>
      </c>
      <c r="F17" s="35">
        <v>82674520000</v>
      </c>
      <c r="G17" s="35">
        <v>30000000000</v>
      </c>
      <c r="H17" s="33">
        <v>99.33</v>
      </c>
      <c r="I17" s="8">
        <v>0.102559</v>
      </c>
      <c r="J17" s="8">
        <v>0.10528999999999999</v>
      </c>
      <c r="K17" s="27">
        <v>46872</v>
      </c>
      <c r="L17" s="22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31">
        <v>45336</v>
      </c>
      <c r="B18" s="31">
        <v>45336</v>
      </c>
      <c r="C18" s="32" t="s">
        <v>29</v>
      </c>
      <c r="D18" s="30" t="s">
        <v>21</v>
      </c>
      <c r="E18" s="35">
        <v>6000000000</v>
      </c>
      <c r="F18" s="35">
        <v>5873400000</v>
      </c>
      <c r="G18" s="35">
        <v>5873400000</v>
      </c>
      <c r="H18" s="33">
        <v>99.33</v>
      </c>
      <c r="I18" s="8">
        <v>0.102559</v>
      </c>
      <c r="J18" s="8"/>
      <c r="K18" s="27">
        <v>46872</v>
      </c>
      <c r="L18" s="22"/>
      <c r="N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31">
        <v>45336</v>
      </c>
      <c r="B19" s="31">
        <v>45336</v>
      </c>
      <c r="C19" s="32" t="s">
        <v>29</v>
      </c>
      <c r="D19" s="30" t="s">
        <v>20</v>
      </c>
      <c r="E19" s="35">
        <v>9235000</v>
      </c>
      <c r="F19" s="35">
        <v>9235000</v>
      </c>
      <c r="G19" s="35">
        <v>9235000</v>
      </c>
      <c r="H19" s="33">
        <v>99.33</v>
      </c>
      <c r="I19" s="8">
        <v>0.102559</v>
      </c>
      <c r="J19" s="8"/>
      <c r="K19" s="27">
        <v>46872</v>
      </c>
      <c r="L19" s="22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31">
        <v>45341</v>
      </c>
      <c r="B20" s="31">
        <v>45342</v>
      </c>
      <c r="C20" s="32" t="s">
        <v>30</v>
      </c>
      <c r="D20" s="30" t="s">
        <v>11</v>
      </c>
      <c r="E20" s="35">
        <v>5000000000</v>
      </c>
      <c r="F20" s="35">
        <v>15458100000</v>
      </c>
      <c r="G20" s="35">
        <v>5000000000</v>
      </c>
      <c r="H20" s="33">
        <v>92.73</v>
      </c>
      <c r="I20" s="8">
        <v>9.8751000000000005E-2</v>
      </c>
      <c r="J20" s="8">
        <v>9.9780999999999995E-2</v>
      </c>
      <c r="K20" s="27">
        <v>45628</v>
      </c>
      <c r="L20" s="22"/>
      <c r="N20" s="3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31">
        <v>45342</v>
      </c>
      <c r="B21" s="31">
        <v>45342</v>
      </c>
      <c r="C21" s="32" t="s">
        <v>30</v>
      </c>
      <c r="D21" s="30" t="s">
        <v>20</v>
      </c>
      <c r="E21" s="35">
        <v>9685000</v>
      </c>
      <c r="F21" s="35">
        <v>9685000</v>
      </c>
      <c r="G21" s="35">
        <v>9685000</v>
      </c>
      <c r="H21" s="33">
        <v>92.73</v>
      </c>
      <c r="I21" s="8">
        <v>9.8751000000000005E-2</v>
      </c>
      <c r="J21" s="8"/>
      <c r="K21" s="27">
        <v>45628</v>
      </c>
      <c r="L21" s="22"/>
      <c r="N21" s="3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31">
        <v>45348</v>
      </c>
      <c r="B22" s="31">
        <v>45349</v>
      </c>
      <c r="C22" s="32" t="s">
        <v>31</v>
      </c>
      <c r="D22" s="30" t="s">
        <v>11</v>
      </c>
      <c r="E22" s="35">
        <v>3000000000</v>
      </c>
      <c r="F22" s="35">
        <v>6737000000</v>
      </c>
      <c r="G22" s="35">
        <v>3000000000</v>
      </c>
      <c r="H22" s="33">
        <v>97.43</v>
      </c>
      <c r="I22" s="8">
        <v>9.7979999999999998E-2</v>
      </c>
      <c r="J22" s="8">
        <v>9.8597000000000004E-2</v>
      </c>
      <c r="K22" s="27">
        <v>45446</v>
      </c>
      <c r="L22" s="22"/>
      <c r="N22" s="3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31">
        <v>45349</v>
      </c>
      <c r="B23" s="31">
        <v>45349</v>
      </c>
      <c r="C23" s="32" t="s">
        <v>31</v>
      </c>
      <c r="D23" s="30" t="s">
        <v>20</v>
      </c>
      <c r="E23" s="35">
        <v>60960000</v>
      </c>
      <c r="F23" s="35">
        <v>60960000</v>
      </c>
      <c r="G23" s="35">
        <v>60960000</v>
      </c>
      <c r="H23" s="33">
        <v>97.43</v>
      </c>
      <c r="I23" s="8">
        <v>9.7979999999999998E-2</v>
      </c>
      <c r="J23" s="8"/>
      <c r="K23" s="27">
        <v>45446</v>
      </c>
      <c r="L23" s="22"/>
      <c r="N23" s="3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31">
        <v>45355</v>
      </c>
      <c r="B24" s="31">
        <v>45356</v>
      </c>
      <c r="C24" s="32" t="s">
        <v>33</v>
      </c>
      <c r="D24" s="30" t="s">
        <v>11</v>
      </c>
      <c r="E24" s="35">
        <v>5000000000</v>
      </c>
      <c r="F24" s="35">
        <v>14925200000</v>
      </c>
      <c r="G24" s="35">
        <v>5000000000</v>
      </c>
      <c r="H24" s="33">
        <v>91.02</v>
      </c>
      <c r="I24" s="8">
        <v>9.7875000000000004E-2</v>
      </c>
      <c r="J24" s="8">
        <v>9.7901000000000002E-2</v>
      </c>
      <c r="K24" s="27">
        <v>45719</v>
      </c>
      <c r="L24" s="22"/>
      <c r="N24" s="3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>
      <c r="A25" s="31">
        <v>45356</v>
      </c>
      <c r="B25" s="31">
        <v>45356</v>
      </c>
      <c r="C25" s="32" t="s">
        <v>33</v>
      </c>
      <c r="D25" s="30" t="s">
        <v>21</v>
      </c>
      <c r="E25" s="35">
        <v>1000000000</v>
      </c>
      <c r="F25" s="35">
        <v>1000000000</v>
      </c>
      <c r="G25" s="35">
        <v>1000000000</v>
      </c>
      <c r="H25" s="33">
        <v>91.02</v>
      </c>
      <c r="I25" s="8">
        <v>9.7875000000000004E-2</v>
      </c>
      <c r="J25" s="8"/>
      <c r="K25" s="27">
        <v>45719</v>
      </c>
      <c r="L25" s="22"/>
      <c r="N25" s="3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>
      <c r="A26" s="31">
        <v>45356</v>
      </c>
      <c r="B26" s="31">
        <v>45356</v>
      </c>
      <c r="C26" s="32" t="s">
        <v>33</v>
      </c>
      <c r="D26" s="30" t="s">
        <v>20</v>
      </c>
      <c r="E26" s="35">
        <v>38240000</v>
      </c>
      <c r="F26" s="35">
        <v>38240000</v>
      </c>
      <c r="G26" s="35">
        <v>38240000</v>
      </c>
      <c r="H26" s="33">
        <v>91.02</v>
      </c>
      <c r="I26" s="8">
        <v>9.7875000000000004E-2</v>
      </c>
      <c r="J26" s="8"/>
      <c r="K26" s="27">
        <v>45719</v>
      </c>
      <c r="L26" s="22"/>
      <c r="N26" s="3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>
      <c r="A27" s="31">
        <v>45363</v>
      </c>
      <c r="B27" s="31">
        <v>45364</v>
      </c>
      <c r="C27" s="32" t="s">
        <v>34</v>
      </c>
      <c r="D27" s="30" t="s">
        <v>11</v>
      </c>
      <c r="E27" s="35">
        <v>30000000000</v>
      </c>
      <c r="F27" s="35">
        <v>49403100000</v>
      </c>
      <c r="G27" s="35">
        <v>30000000000</v>
      </c>
      <c r="H27" s="33">
        <v>101.73</v>
      </c>
      <c r="I27" s="8">
        <v>9.8507999999999998E-2</v>
      </c>
      <c r="J27" s="8">
        <v>9.9900000000000003E-2</v>
      </c>
      <c r="K27" s="27">
        <v>46141</v>
      </c>
      <c r="L27" s="22"/>
      <c r="N27" s="3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>
      <c r="A28" s="31">
        <v>45364</v>
      </c>
      <c r="B28" s="31">
        <v>45364</v>
      </c>
      <c r="C28" s="32" t="s">
        <v>34</v>
      </c>
      <c r="D28" s="30" t="s">
        <v>21</v>
      </c>
      <c r="E28" s="35">
        <v>6000000000</v>
      </c>
      <c r="F28" s="35">
        <v>5840800000</v>
      </c>
      <c r="G28" s="35">
        <v>5840800000</v>
      </c>
      <c r="H28" s="33">
        <v>101.73</v>
      </c>
      <c r="I28" s="8">
        <v>9.8507999999999998E-2</v>
      </c>
      <c r="J28" s="8"/>
      <c r="K28" s="27">
        <v>46141</v>
      </c>
      <c r="L28" s="22"/>
      <c r="N28" s="3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>
      <c r="A29" s="31">
        <v>45364</v>
      </c>
      <c r="B29" s="31">
        <v>45364</v>
      </c>
      <c r="C29" s="32" t="s">
        <v>34</v>
      </c>
      <c r="D29" s="30" t="s">
        <v>20</v>
      </c>
      <c r="E29" s="35">
        <v>2000000</v>
      </c>
      <c r="F29" s="35">
        <v>2000000</v>
      </c>
      <c r="G29" s="35">
        <v>2000000</v>
      </c>
      <c r="H29" s="33">
        <v>101.73</v>
      </c>
      <c r="I29" s="8">
        <v>9.8507999999999998E-2</v>
      </c>
      <c r="J29" s="8"/>
      <c r="K29" s="27">
        <v>46141</v>
      </c>
      <c r="L29" s="22"/>
      <c r="N29" s="3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>
      <c r="A30" s="31">
        <v>45369</v>
      </c>
      <c r="B30" s="31">
        <v>45370</v>
      </c>
      <c r="C30" s="32" t="s">
        <v>25</v>
      </c>
      <c r="D30" s="30" t="s">
        <v>11</v>
      </c>
      <c r="E30" s="35">
        <v>5000000000</v>
      </c>
      <c r="F30" s="35">
        <v>12700000000</v>
      </c>
      <c r="G30" s="35">
        <v>5000000000</v>
      </c>
      <c r="H30" s="33">
        <v>92.66</v>
      </c>
      <c r="I30" s="8">
        <v>9.5023999999999997E-2</v>
      </c>
      <c r="J30" s="8">
        <v>9.6799999999999997E-2</v>
      </c>
      <c r="K30" s="27">
        <v>45670</v>
      </c>
      <c r="L30" s="22"/>
      <c r="N30" s="3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>
      <c r="A31" s="31">
        <v>45370</v>
      </c>
      <c r="B31" s="31">
        <v>45370</v>
      </c>
      <c r="C31" s="32" t="s">
        <v>25</v>
      </c>
      <c r="D31" s="30" t="s">
        <v>21</v>
      </c>
      <c r="E31" s="35">
        <v>1000000000</v>
      </c>
      <c r="F31" s="35">
        <v>670000000</v>
      </c>
      <c r="G31" s="35">
        <v>670000000</v>
      </c>
      <c r="H31" s="33">
        <v>92.66</v>
      </c>
      <c r="I31" s="8">
        <v>9.5023999999999997E-2</v>
      </c>
      <c r="J31" s="8"/>
      <c r="K31" s="27">
        <v>45670</v>
      </c>
      <c r="L31" s="22"/>
      <c r="N31" s="3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>
      <c r="A32" s="31">
        <v>45370</v>
      </c>
      <c r="B32" s="31">
        <v>45370</v>
      </c>
      <c r="C32" s="32" t="s">
        <v>35</v>
      </c>
      <c r="D32" s="30" t="s">
        <v>20</v>
      </c>
      <c r="E32" s="35">
        <v>252874000</v>
      </c>
      <c r="F32" s="35">
        <v>252874000</v>
      </c>
      <c r="G32" s="35">
        <v>252874000</v>
      </c>
      <c r="H32" s="33">
        <v>92.66</v>
      </c>
      <c r="I32" s="8">
        <v>9.5023999999999997E-2</v>
      </c>
      <c r="J32" s="8"/>
      <c r="K32" s="27">
        <v>45670</v>
      </c>
      <c r="L32" s="22"/>
      <c r="N32" s="3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>
      <c r="A33" s="31">
        <v>45376</v>
      </c>
      <c r="B33" s="31">
        <v>45377</v>
      </c>
      <c r="C33" s="32" t="s">
        <v>36</v>
      </c>
      <c r="D33" s="30" t="s">
        <v>11</v>
      </c>
      <c r="E33" s="35">
        <v>3000000000</v>
      </c>
      <c r="F33" s="35">
        <v>12079200000</v>
      </c>
      <c r="G33" s="35">
        <v>3000000000</v>
      </c>
      <c r="H33" s="33">
        <v>95.39</v>
      </c>
      <c r="I33" s="8">
        <v>9.2580999999999997E-2</v>
      </c>
      <c r="J33" s="8">
        <v>9.2989000000000002E-2</v>
      </c>
      <c r="K33" s="27">
        <v>45565</v>
      </c>
      <c r="L33" s="22"/>
      <c r="N33" s="3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>
      <c r="A34" s="31">
        <v>45377</v>
      </c>
      <c r="B34" s="31">
        <v>45377</v>
      </c>
      <c r="C34" s="32" t="s">
        <v>36</v>
      </c>
      <c r="D34" s="30" t="s">
        <v>20</v>
      </c>
      <c r="E34" s="35">
        <v>21300000</v>
      </c>
      <c r="F34" s="35">
        <v>21300000</v>
      </c>
      <c r="G34" s="35">
        <v>21300000</v>
      </c>
      <c r="H34" s="33">
        <v>95.39</v>
      </c>
      <c r="I34" s="8">
        <v>9.2580999999999997E-2</v>
      </c>
      <c r="J34" s="8"/>
      <c r="K34" s="27">
        <v>45565</v>
      </c>
      <c r="L34" s="22"/>
      <c r="N34" s="3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>
      <c r="A35" s="31"/>
      <c r="B35" s="31"/>
      <c r="C35" s="32"/>
      <c r="D35" s="28"/>
      <c r="E35" s="7"/>
      <c r="F35" s="7"/>
      <c r="G35" s="7"/>
      <c r="H35" s="29"/>
      <c r="I35" s="8"/>
      <c r="J35" s="8"/>
      <c r="K35" s="27"/>
      <c r="L35" s="22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4" customFormat="1">
      <c r="A36" s="10" t="s">
        <v>12</v>
      </c>
      <c r="B36" s="11"/>
      <c r="C36" s="11"/>
      <c r="D36" s="11"/>
      <c r="E36" s="12">
        <f>SUM(E5:E35)</f>
        <v>166389219000</v>
      </c>
      <c r="F36" s="12">
        <f t="shared" ref="F36:G36" si="0">SUM(F5:F35)</f>
        <v>322455410000</v>
      </c>
      <c r="G36" s="12">
        <f t="shared" si="0"/>
        <v>165633419000</v>
      </c>
      <c r="H36" s="11"/>
      <c r="I36" s="13">
        <f>SUMPRODUCT(G5:G35,I5:I35)/G36</f>
        <v>0.10325805244569031</v>
      </c>
      <c r="J36" s="11"/>
      <c r="K36" s="11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6">
      <c r="A37" s="16"/>
      <c r="B37" s="16"/>
      <c r="C37" s="17"/>
      <c r="D37" s="17"/>
      <c r="E37" s="17"/>
      <c r="F37" s="17"/>
      <c r="G37" s="17"/>
      <c r="I37" s="24"/>
    </row>
    <row r="38" spans="1:26">
      <c r="E38" s="23"/>
      <c r="F38" s="23"/>
      <c r="G38" s="23"/>
      <c r="I38" s="24"/>
    </row>
    <row r="41" spans="1:26">
      <c r="G41" s="26"/>
    </row>
  </sheetData>
  <sortState ref="A107:Z115">
    <sortCondition ref="C107:C115"/>
  </sortState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zoomScale="106" zoomScaleNormal="106" workbookViewId="0">
      <selection activeCell="F23" sqref="F23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/>
    <row r="2" spans="1:23" ht="17.25">
      <c r="A2" s="1" t="s">
        <v>17</v>
      </c>
      <c r="D2" s="5"/>
      <c r="G2" s="20" t="s">
        <v>32</v>
      </c>
    </row>
    <row r="3" spans="1:23" ht="9" customHeight="1"/>
    <row r="4" spans="1:23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>
      <c r="A5" s="6">
        <v>45300</v>
      </c>
      <c r="B5" s="6">
        <v>45301</v>
      </c>
      <c r="C5" s="35" t="s">
        <v>26</v>
      </c>
      <c r="D5" s="35">
        <v>2000000000</v>
      </c>
      <c r="E5" s="35">
        <v>523000000</v>
      </c>
      <c r="F5" s="35">
        <v>23000000</v>
      </c>
      <c r="G5" s="36">
        <v>94.57</v>
      </c>
      <c r="H5" s="8">
        <v>0.106974</v>
      </c>
      <c r="I5" s="8">
        <v>0.1072</v>
      </c>
      <c r="J5" s="6">
        <v>47420</v>
      </c>
    </row>
    <row r="6" spans="1:23" s="21" customFormat="1">
      <c r="A6" s="6">
        <v>45300</v>
      </c>
      <c r="B6" s="6">
        <v>45301</v>
      </c>
      <c r="C6" s="35" t="s">
        <v>27</v>
      </c>
      <c r="D6" s="35">
        <v>2000000000</v>
      </c>
      <c r="E6" s="35">
        <v>5667000000</v>
      </c>
      <c r="F6" s="35">
        <v>2000000000</v>
      </c>
      <c r="G6" s="36">
        <v>88.16</v>
      </c>
      <c r="H6" s="8">
        <v>0.10567</v>
      </c>
      <c r="I6" s="8">
        <v>0.1074</v>
      </c>
      <c r="J6" s="6">
        <v>48150</v>
      </c>
    </row>
    <row r="7" spans="1:23" s="21" customFormat="1">
      <c r="A7" s="6"/>
      <c r="B7" s="6"/>
      <c r="C7" s="7"/>
      <c r="D7" s="7"/>
      <c r="E7" s="7"/>
      <c r="F7" s="7"/>
      <c r="G7" s="25"/>
      <c r="H7" s="8"/>
      <c r="I7" s="8"/>
      <c r="J7" s="6"/>
    </row>
    <row r="8" spans="1:23" s="14" customFormat="1" ht="18" customHeight="1">
      <c r="A8" s="10" t="s">
        <v>12</v>
      </c>
      <c r="B8" s="11"/>
      <c r="C8" s="11"/>
      <c r="D8" s="11"/>
      <c r="E8" s="12">
        <f>SUM(E5:E7)</f>
        <v>6190000000</v>
      </c>
      <c r="F8" s="12">
        <f>SUM(F5:F7)</f>
        <v>2023000000</v>
      </c>
      <c r="G8" s="11"/>
      <c r="H8" s="13">
        <f>SUMPRODUCT(F5:F7,H5:H7)/F8</f>
        <v>0.10568482550667326</v>
      </c>
      <c r="I8" s="11"/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>
      <c r="E9" s="26"/>
      <c r="F9" s="26"/>
      <c r="H9" s="24"/>
    </row>
    <row r="10" spans="1:23">
      <c r="F10" s="26"/>
      <c r="H10" s="24"/>
    </row>
    <row r="13" spans="1:23">
      <c r="F13" s="18"/>
    </row>
    <row r="14" spans="1:23">
      <c r="F14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2024-04-03T06:01:17Z</dcterms:modified>
  <cp:keywords>https://mul2-minfin.gov.am/tasks/795418/oneclick/Atchurdneri_ampop_ardyunqner-am.xlsx?token=9fe178e2efad2549ad675f95cc759c2d</cp:keywords>
</cp:coreProperties>
</file>