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740" windowHeight="10935"/>
  </bookViews>
  <sheets>
    <sheet name="AmpopArajarkutyun" sheetId="1" r:id="rId1"/>
    <sheet name="Sheet1" sheetId="2" r:id="rId2"/>
    <sheet name="Sheet2" sheetId="3" r:id="rId3"/>
    <sheet name="Sheet3" sheetId="4" r:id="rId4"/>
    <sheet name="Sheet4" sheetId="5" r:id="rId5"/>
    <sheet name="Sheet5" sheetId="6"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8" i="1" l="1"/>
  <c r="O129" i="6" l="1"/>
  <c r="O129" i="5"/>
  <c r="O129" i="4"/>
  <c r="O129" i="3"/>
  <c r="O129" i="2"/>
  <c r="D94" i="6" l="1"/>
  <c r="C94" i="6"/>
  <c r="O88" i="6"/>
  <c r="D88" i="6"/>
  <c r="C88" i="6"/>
  <c r="D85" i="6"/>
  <c r="C85" i="6"/>
  <c r="C81" i="6"/>
  <c r="C84" i="6" s="1"/>
  <c r="C92" i="6" s="1"/>
  <c r="C98" i="6" s="1"/>
  <c r="C100" i="6" s="1"/>
  <c r="D77" i="6"/>
  <c r="D81" i="6" s="1"/>
  <c r="D84" i="6" s="1"/>
  <c r="D92" i="6" s="1"/>
  <c r="D98" i="6" s="1"/>
  <c r="D100" i="6" s="1"/>
  <c r="C77" i="6"/>
  <c r="D70" i="6"/>
  <c r="D67" i="6"/>
  <c r="C67" i="6"/>
  <c r="C70" i="6" s="1"/>
  <c r="D54" i="6"/>
  <c r="D51" i="6"/>
  <c r="C51" i="6"/>
  <c r="C54" i="6" s="1"/>
  <c r="D45" i="6"/>
  <c r="D71" i="6" s="1"/>
  <c r="D42" i="6"/>
  <c r="C42" i="6"/>
  <c r="C45" i="6" s="1"/>
  <c r="C32" i="6"/>
  <c r="D29" i="6"/>
  <c r="D32" i="6" s="1"/>
  <c r="C29" i="6"/>
  <c r="C15" i="6"/>
  <c r="C33" i="6" s="1"/>
  <c r="D12" i="6"/>
  <c r="D15" i="6" s="1"/>
  <c r="C12" i="6"/>
  <c r="O11" i="6"/>
  <c r="O125" i="6" s="1"/>
  <c r="O126" i="6" s="1"/>
  <c r="O128" i="6" s="1"/>
  <c r="D94" i="5"/>
  <c r="C94" i="5"/>
  <c r="O88" i="5"/>
  <c r="D88" i="5"/>
  <c r="C88" i="5"/>
  <c r="D85" i="5"/>
  <c r="C85" i="5"/>
  <c r="D81" i="5"/>
  <c r="D84" i="5" s="1"/>
  <c r="D92" i="5" s="1"/>
  <c r="D98" i="5" s="1"/>
  <c r="D100" i="5" s="1"/>
  <c r="C81" i="5"/>
  <c r="C84" i="5" s="1"/>
  <c r="C92" i="5" s="1"/>
  <c r="C98" i="5" s="1"/>
  <c r="C100" i="5" s="1"/>
  <c r="D77" i="5"/>
  <c r="C77" i="5"/>
  <c r="D67" i="5"/>
  <c r="D70" i="5" s="1"/>
  <c r="C67" i="5"/>
  <c r="C70" i="5" s="1"/>
  <c r="D51" i="5"/>
  <c r="D54" i="5" s="1"/>
  <c r="C51" i="5"/>
  <c r="C54" i="5" s="1"/>
  <c r="D42" i="5"/>
  <c r="D45" i="5" s="1"/>
  <c r="C42" i="5"/>
  <c r="C45" i="5" s="1"/>
  <c r="C71" i="5" s="1"/>
  <c r="D32" i="5"/>
  <c r="C32" i="5"/>
  <c r="D29" i="5"/>
  <c r="C29" i="5"/>
  <c r="D15" i="5"/>
  <c r="D33" i="5" s="1"/>
  <c r="C15" i="5"/>
  <c r="C33" i="5" s="1"/>
  <c r="D12" i="5"/>
  <c r="C12" i="5"/>
  <c r="O11" i="5"/>
  <c r="O125" i="5" s="1"/>
  <c r="O126" i="5" s="1"/>
  <c r="O128" i="5" s="1"/>
  <c r="D94" i="4"/>
  <c r="C94" i="4"/>
  <c r="O88" i="4"/>
  <c r="D88" i="4"/>
  <c r="C88" i="4"/>
  <c r="D85" i="4"/>
  <c r="C85" i="4"/>
  <c r="D81" i="4"/>
  <c r="D84" i="4" s="1"/>
  <c r="D92" i="4" s="1"/>
  <c r="D98" i="4" s="1"/>
  <c r="D100" i="4" s="1"/>
  <c r="D77" i="4"/>
  <c r="C77" i="4"/>
  <c r="C81" i="4" s="1"/>
  <c r="C84" i="4" s="1"/>
  <c r="C92" i="4" s="1"/>
  <c r="C98" i="4" s="1"/>
  <c r="C100" i="4" s="1"/>
  <c r="C70" i="4"/>
  <c r="D67" i="4"/>
  <c r="D70" i="4" s="1"/>
  <c r="C67" i="4"/>
  <c r="C54" i="4"/>
  <c r="D51" i="4"/>
  <c r="D54" i="4" s="1"/>
  <c r="C51" i="4"/>
  <c r="C45" i="4"/>
  <c r="C71" i="4" s="1"/>
  <c r="D42" i="4"/>
  <c r="D45" i="4" s="1"/>
  <c r="C42" i="4"/>
  <c r="D32" i="4"/>
  <c r="D29" i="4"/>
  <c r="C29" i="4"/>
  <c r="C32" i="4" s="1"/>
  <c r="D15" i="4"/>
  <c r="D33" i="4" s="1"/>
  <c r="D12" i="4"/>
  <c r="C12" i="4"/>
  <c r="C15" i="4" s="1"/>
  <c r="O11" i="4"/>
  <c r="O125" i="4" s="1"/>
  <c r="O126" i="4" s="1"/>
  <c r="O128" i="4" s="1"/>
  <c r="D94" i="3"/>
  <c r="C94" i="3"/>
  <c r="O88" i="3"/>
  <c r="D88" i="3"/>
  <c r="C88" i="3"/>
  <c r="D85" i="3"/>
  <c r="C85" i="3"/>
  <c r="D81" i="3"/>
  <c r="D84" i="3" s="1"/>
  <c r="D92" i="3" s="1"/>
  <c r="D98" i="3" s="1"/>
  <c r="D100" i="3" s="1"/>
  <c r="D77" i="3"/>
  <c r="C77" i="3"/>
  <c r="C81" i="3" s="1"/>
  <c r="C84" i="3" s="1"/>
  <c r="C92" i="3" s="1"/>
  <c r="C98" i="3" s="1"/>
  <c r="C100" i="3" s="1"/>
  <c r="D67" i="3"/>
  <c r="D70" i="3" s="1"/>
  <c r="C67" i="3"/>
  <c r="C70" i="3" s="1"/>
  <c r="C54" i="3"/>
  <c r="D51" i="3"/>
  <c r="D54" i="3" s="1"/>
  <c r="C51" i="3"/>
  <c r="C45" i="3"/>
  <c r="C71" i="3" s="1"/>
  <c r="D42" i="3"/>
  <c r="D45" i="3" s="1"/>
  <c r="C42" i="3"/>
  <c r="D32" i="3"/>
  <c r="D29" i="3"/>
  <c r="C29" i="3"/>
  <c r="C32" i="3" s="1"/>
  <c r="D15" i="3"/>
  <c r="D33" i="3" s="1"/>
  <c r="D12" i="3"/>
  <c r="C12" i="3"/>
  <c r="C15" i="3" s="1"/>
  <c r="C33" i="3" s="1"/>
  <c r="O11" i="3"/>
  <c r="O125" i="3" s="1"/>
  <c r="O126" i="3" s="1"/>
  <c r="O128" i="3" s="1"/>
  <c r="O88" i="2"/>
  <c r="D33" i="6" l="1"/>
  <c r="C71" i="6"/>
  <c r="D71" i="5"/>
  <c r="D71" i="4"/>
  <c r="C33" i="4"/>
  <c r="D71" i="3"/>
  <c r="D94" i="2" l="1"/>
  <c r="C94" i="2"/>
  <c r="D88" i="2"/>
  <c r="C88" i="2"/>
  <c r="D85" i="2"/>
  <c r="C85" i="2"/>
  <c r="D81" i="2"/>
  <c r="D84" i="2" s="1"/>
  <c r="D92" i="2" s="1"/>
  <c r="D98" i="2" s="1"/>
  <c r="D100" i="2" s="1"/>
  <c r="C81" i="2"/>
  <c r="C84" i="2" s="1"/>
  <c r="C92" i="2" s="1"/>
  <c r="C98" i="2" s="1"/>
  <c r="C100" i="2" s="1"/>
  <c r="D77" i="2"/>
  <c r="C77" i="2"/>
  <c r="D67" i="2"/>
  <c r="D70" i="2" s="1"/>
  <c r="C67" i="2"/>
  <c r="C70" i="2" s="1"/>
  <c r="D51" i="2"/>
  <c r="D54" i="2" s="1"/>
  <c r="C51" i="2"/>
  <c r="C54" i="2" s="1"/>
  <c r="D42" i="2"/>
  <c r="D45" i="2" s="1"/>
  <c r="D71" i="2" s="1"/>
  <c r="C42" i="2"/>
  <c r="C45" i="2" s="1"/>
  <c r="C32" i="2"/>
  <c r="D29" i="2"/>
  <c r="D32" i="2" s="1"/>
  <c r="C29" i="2"/>
  <c r="D15" i="2"/>
  <c r="C15" i="2"/>
  <c r="C33" i="2" s="1"/>
  <c r="D12" i="2"/>
  <c r="C12" i="2"/>
  <c r="O11" i="2"/>
  <c r="O125" i="2" s="1"/>
  <c r="D33" i="2" l="1"/>
  <c r="C71" i="2"/>
  <c r="J20" i="1" l="1"/>
  <c r="M27" i="1" l="1"/>
  <c r="M25" i="1"/>
  <c r="M23" i="1"/>
  <c r="M21" i="1"/>
  <c r="M19" i="1"/>
  <c r="M26" i="1"/>
  <c r="M24" i="1"/>
  <c r="M22" i="1"/>
  <c r="M20" i="1"/>
  <c r="M18" i="1"/>
  <c r="L26" i="1"/>
  <c r="L24" i="1"/>
  <c r="L22" i="1"/>
  <c r="L20" i="1"/>
  <c r="L18" i="1"/>
  <c r="J26" i="1"/>
  <c r="J24" i="1"/>
  <c r="J22" i="1"/>
  <c r="J18" i="1"/>
  <c r="I26" i="1"/>
  <c r="I24" i="1"/>
  <c r="I22" i="1"/>
  <c r="I20" i="1"/>
  <c r="I18" i="1"/>
  <c r="H26" i="1"/>
  <c r="H24" i="1"/>
  <c r="H22" i="1"/>
  <c r="H20" i="1"/>
  <c r="H18" i="1"/>
  <c r="G26" i="1"/>
  <c r="G24" i="1"/>
  <c r="G22" i="1"/>
  <c r="G20" i="1"/>
  <c r="G18" i="1"/>
  <c r="F26" i="1"/>
  <c r="F24" i="1"/>
  <c r="F22" i="1"/>
  <c r="F20" i="1"/>
  <c r="F18" i="1"/>
  <c r="D26" i="1"/>
  <c r="D24" i="1"/>
  <c r="D22" i="1"/>
  <c r="D20" i="1"/>
  <c r="D18" i="1"/>
  <c r="E28" i="1"/>
  <c r="J28" i="1" l="1"/>
  <c r="I28" i="1"/>
  <c r="L28" i="1"/>
  <c r="H28" i="1"/>
  <c r="G28" i="1"/>
  <c r="F28" i="1"/>
  <c r="D28" i="1"/>
  <c r="K18" i="1"/>
  <c r="O126" i="2"/>
  <c r="R18" i="1" s="1"/>
  <c r="O128" i="2" l="1"/>
  <c r="U18" i="1"/>
  <c r="K20" i="1"/>
  <c r="R20" i="1" l="1"/>
  <c r="U20" i="1" s="1"/>
  <c r="T20" i="1" l="1"/>
  <c r="K22" i="1"/>
  <c r="R22" i="1"/>
  <c r="T22" i="1" s="1"/>
  <c r="U22" i="1" l="1"/>
  <c r="K24" i="1"/>
  <c r="R24" i="1"/>
  <c r="U24" i="1" s="1"/>
  <c r="K26" i="1"/>
  <c r="R26" i="1"/>
  <c r="T24" i="1" l="1"/>
  <c r="T26" i="1"/>
  <c r="U26" i="1"/>
  <c r="K28" i="1" l="1"/>
  <c r="R28" i="1"/>
  <c r="T28" i="1"/>
</calcChain>
</file>

<file path=xl/sharedStrings.xml><?xml version="1.0" encoding="utf-8"?>
<sst xmlns="http://schemas.openxmlformats.org/spreadsheetml/2006/main" count="930" uniqueCount="199">
  <si>
    <t>Ո ր ո շ ու մ   ե մ`</t>
  </si>
  <si>
    <t xml:space="preserve">Շահութաբաժին վճարելու մասին կազմակերպության խորհրդի (ժողովի) առաջարկությունը դնել տարեկան ընդհանուր ժողովի քվեարկությանը (հաստատմանը) </t>
  </si>
  <si>
    <t>(համապատասխան նախարարը, մարզպետը</t>
  </si>
  <si>
    <t>գերատեսչության ղեկավարը)</t>
  </si>
  <si>
    <t>(ստորագրությունը)</t>
  </si>
  <si>
    <t xml:space="preserve">Ամփոփ առաջարկության </t>
  </si>
  <si>
    <t>Հ/Հ</t>
  </si>
  <si>
    <t>Ընկերությունների անվանումը (այբբենական հերթականությամբ)</t>
  </si>
  <si>
    <t>Կանո-նադրա-կան կապի-տալում պետու-թյան բաժնե-մասը,  տոկոս</t>
  </si>
  <si>
    <t>Կանոնադրա-կան (բաժնե-հավաք) կապիտալի զուտ գումարը, հազ. դրամ</t>
  </si>
  <si>
    <t>Չվճարված կապիտալի չափը (կանոնա-դրական կապիտալի հայտարար-ված և փաստացի համալրված չափերի տարբերու-թյունը),     հազ դրամ</t>
  </si>
  <si>
    <t>Զուտ ակտիվները (ընդամենը սեփական կապիտալը) հազ. դրամ</t>
  </si>
  <si>
    <r>
      <t>Արտադրանքի, ապրանքների, աշխատանք-ների, ծառայություն-ների իրացումից հասույթը,</t>
    </r>
    <r>
      <rPr>
        <sz val="8.5"/>
        <rFont val="GHEA Grapalat"/>
        <family val="3"/>
      </rPr>
      <t xml:space="preserve">   </t>
    </r>
    <r>
      <rPr>
        <sz val="8"/>
        <rFont val="GHEA Grapalat"/>
        <family val="3"/>
      </rPr>
      <t>հազ. դրամ</t>
    </r>
  </si>
  <si>
    <t>Զուտ շահույթը (վնասը) նախքան շահութա-հարկի գծով ծախսի նվազեցումը, հազ. դրամ</t>
  </si>
  <si>
    <t>Շահութա-հարկի գծով ծախսը (փոխհա-տուցումը),     հազ. դրամ</t>
  </si>
  <si>
    <t>Զուտ շահույթը (վնասը)  շահութա-հարկի գծով ծախսի նվազեցումից հետո,        հազ. դրամ</t>
  </si>
  <si>
    <t>ՀՀ կառավարու-թյան 2006թ. հունիսի 22-ի N1238-Ն որոշմամբ նախատես-ված զուտ շահույթի ավելացում-ների հանրագու-մարը,       հազ. դրամ</t>
  </si>
  <si>
    <t>Շահութա-բաժնի հաշվարկման բազան,     հազ. դրամ</t>
  </si>
  <si>
    <t>«Բաժնետի-րական ընկերու-թյունների մասին»     ՀՀ օրենքի 50֊րդ հոդվածի հիմքով շահութա-բաժին-ների վճարման սահմանա-փակման առկայու-թյունը</t>
  </si>
  <si>
    <t>տոկոս</t>
  </si>
  <si>
    <t>հազ. դրամ</t>
  </si>
  <si>
    <t>Ա</t>
  </si>
  <si>
    <t> ՓԲԸ</t>
  </si>
  <si>
    <t>Ը Ն Դ Ա Մ Ե Ն Ը</t>
  </si>
  <si>
    <t>x</t>
  </si>
  <si>
    <t>*</t>
  </si>
  <si>
    <t>**</t>
  </si>
  <si>
    <t>***</t>
  </si>
  <si>
    <t>Կ.Տ.</t>
  </si>
  <si>
    <t>(անունը, ազգանունը)</t>
  </si>
  <si>
    <t>Ներկայացման օրը</t>
  </si>
  <si>
    <t> ընկերություն</t>
  </si>
  <si>
    <t>Հ ա շ վ ա ր կ</t>
  </si>
  <si>
    <t>1. Շահութաբաժին վճարողի անվանումը`  ԲԸ</t>
  </si>
  <si>
    <t xml:space="preserve">2.Վճարողի գտնվելու վայրը` </t>
  </si>
  <si>
    <t>3. ՀՎՀՀ</t>
  </si>
  <si>
    <t>4.Հեռախոսի համարը`</t>
  </si>
  <si>
    <t>5. Հաշվետու տարի</t>
  </si>
  <si>
    <t>Ակտիվ</t>
  </si>
  <si>
    <t>տող</t>
  </si>
  <si>
    <t>Նախորդ տարվա վերջին</t>
  </si>
  <si>
    <t>Հաշվետու տարվա (ժամանակաշրջանի) վերջին</t>
  </si>
  <si>
    <t>Ցուցանիշի անվանումը</t>
  </si>
  <si>
    <t>Տողը</t>
  </si>
  <si>
    <t>Հաշվետու տարվա փաստացի գումարը</t>
  </si>
  <si>
    <t>I. Ոչ ընթացիկ ակտիվներ</t>
  </si>
  <si>
    <t>Հիմնական միջոցներ</t>
  </si>
  <si>
    <t>010</t>
  </si>
  <si>
    <t>Ոչ նյութական ակտիվներ</t>
  </si>
  <si>
    <t>020</t>
  </si>
  <si>
    <r>
      <rPr>
        <sz val="10"/>
        <color indexed="8"/>
        <rFont val="GHEA Grapalat"/>
        <family val="3"/>
      </rPr>
      <t>Ո</t>
    </r>
    <r>
      <rPr>
        <sz val="10"/>
        <rFont val="GHEA Grapalat"/>
        <family val="3"/>
      </rPr>
      <t>չ ընթացիկ ֆինանսական ակտիվներ</t>
    </r>
  </si>
  <si>
    <t>Այլ ոչ ընթացիկ ակտիվներ, այդ թվում`</t>
  </si>
  <si>
    <t>նույն թվում`</t>
  </si>
  <si>
    <t>Հետաձգված հարկային ակտիվներ</t>
  </si>
  <si>
    <t>- վնասակար նյութերը շրջակա միջավայր արտանետելու համար ՀՀ կառավարության սահմանած չափը` (հաշվետու տարվա համախառն եկամտի 1.0 տոկոսը) գերազանցող գումարի չափով</t>
  </si>
  <si>
    <t>021</t>
  </si>
  <si>
    <t>Ընդամենը ոչ ընթացիկ ակտիվներ</t>
  </si>
  <si>
    <t>- Հայաստանի Հանրապետության տարածքից դուրս գովազդի համար Հայաստանի Հանրապետության կառավարության կողմից սահմանած չափը գերազանցող ծախսերի չափով. (հաշվետու տարվա համախառն եկամտի 5.0 տոկոսը կամ հաշվետու տարվա ընթացքում ընկերության կողմից Հայաստանի Հանրապետության տարածքից դուրս արտահանված ապրանքների կամ ծառայությունների արժեքի 20 տոկոսը չգերազանցող գումարներից առավելագույնի չափով)</t>
  </si>
  <si>
    <t>022</t>
  </si>
  <si>
    <t>II. Ընթացիկ ակտիվներ</t>
  </si>
  <si>
    <t>Հումք և նյութեր</t>
  </si>
  <si>
    <t>Սպառվող կենսաբանական ակտիվներ</t>
  </si>
  <si>
    <t>Անավարտ արտադրություն</t>
  </si>
  <si>
    <t>Արտադրանք</t>
  </si>
  <si>
    <t>Ապրանքներ</t>
  </si>
  <si>
    <t xml:space="preserve">- ՀՀ տարածքից դուրս կադրերի պատրաստման համար ՀՀ կառավարության սահմանած չափը գերազանցող ծախսերի չափով (հաշվետու տարվա համախառն եկամտի 5.0 տոկոսի չափով, բայց ոչ ավելի, քան տվյալ հաշվետու ժամանակաշրջանում փաստացի պատրաստում անցած յուրաքանչյուր աշխատողի հաշվով 3.0 մլն. դրամ) </t>
  </si>
  <si>
    <t>023</t>
  </si>
  <si>
    <t>Տրված ընթացիկ կանխավճարներ</t>
  </si>
  <si>
    <t>Դեբիտորական պարտքեր վաճառքի գծով</t>
  </si>
  <si>
    <t>Կարճաժամկետ դեբիտորական պարտքեր բյուջեի գծով</t>
  </si>
  <si>
    <t>Այլ դեբիտորական պարտքեր</t>
  </si>
  <si>
    <t>Ընթացիկ ֆինանսական ներդրումներ</t>
  </si>
  <si>
    <t>- ՀՀ տարածքից դուրս կադրերի վերապատրաստման համար ՀՀ կառավարության սահմանած չափը գերազանցող ծախսերի չափով (հաշվետու տարվա համախառն եկամտի 2.0 տոկոսի չափով, բայց ոչ ավելի, քան տվյալ հաշվետու ժամանակաշրջանում փաստացի վերապատրաստում անցած յուրաքանչյուր աշխատողի հաշվով 2.0 մլն. դրամ)</t>
  </si>
  <si>
    <t>024</t>
  </si>
  <si>
    <t>Դրամական միջոցներ և դրանց համարժեքներ</t>
  </si>
  <si>
    <t>Այլ ընթացիկ ակտիվներ, այդ թվում`</t>
  </si>
  <si>
    <t>Ընդամենը ընթացիկ ակտիվներ</t>
  </si>
  <si>
    <t>025</t>
  </si>
  <si>
    <t>Հ Ա Շ Վ Ե Կ Շ Ի Ռ</t>
  </si>
  <si>
    <t>Պասիվ</t>
  </si>
  <si>
    <t xml:space="preserve"> </t>
  </si>
  <si>
    <t>026</t>
  </si>
  <si>
    <t>III. Սեփական կապիտալ</t>
  </si>
  <si>
    <t xml:space="preserve">Կանոնադրական (բաժնեհավաք) կապիտալի զուտ գումար </t>
  </si>
  <si>
    <t>027</t>
  </si>
  <si>
    <t>Էմիսիոն եկամուտ</t>
  </si>
  <si>
    <t>Վերագնահատումից և վերաչափումից տարբերություններ</t>
  </si>
  <si>
    <t>Կուտակված շահույթ (վնաս)</t>
  </si>
  <si>
    <t>028</t>
  </si>
  <si>
    <t>Պահուստային կապիտալ</t>
  </si>
  <si>
    <t>Սեփական կապիտալի այլ տարրեր, այդ թվում`</t>
  </si>
  <si>
    <t>Ընդամենը սեփական կապիտալ</t>
  </si>
  <si>
    <t>IV. Ոչ ընթացիկ պարտավորություններ</t>
  </si>
  <si>
    <t>029</t>
  </si>
  <si>
    <r>
      <t xml:space="preserve">Երկարաժամկետ </t>
    </r>
    <r>
      <rPr>
        <sz val="10"/>
        <rFont val="GHEA Grapalat"/>
        <family val="3"/>
      </rPr>
      <t>վարկեր և փոխառություններ</t>
    </r>
  </si>
  <si>
    <t>Ակտիվներին վերաբերող շնորհներ</t>
  </si>
  <si>
    <t>Ոչ ընթացիկ պահուստներ</t>
  </si>
  <si>
    <t>Այլ ոչ ընթացիկ պարտավորություններ, այդ թվում՝</t>
  </si>
  <si>
    <t>Հետաձգված հարկային պարտավորություններ</t>
  </si>
  <si>
    <t>Ընդամենը ոչ ընթացիկ պարտավորություններ</t>
  </si>
  <si>
    <t>030</t>
  </si>
  <si>
    <t>V. Ընթացիկ պարտավորություններ</t>
  </si>
  <si>
    <r>
      <t>Կարճաժամկետ</t>
    </r>
    <r>
      <rPr>
        <sz val="10"/>
        <rFont val="GHEA Grapalat"/>
        <family val="3"/>
      </rPr>
      <t xml:space="preserve"> վարկեր</t>
    </r>
  </si>
  <si>
    <t>Կարճաժամկետ փոխառություններ</t>
  </si>
  <si>
    <t>Կրեդիտորական պարտքեր գնումների գծով</t>
  </si>
  <si>
    <t>Ստացված ընթացիկ կանխավճարներ</t>
  </si>
  <si>
    <t>Կարճաժամկետ կրեդիտորական պարտքեր բյուջեին</t>
  </si>
  <si>
    <t xml:space="preserve">Կրեդիտորական պարտքեր աշխատավարձի և աշխատակիցների այլ կարճ. հատուց. գծով </t>
  </si>
  <si>
    <t>031</t>
  </si>
  <si>
    <t>Կարճաժամկետ կրեդիտորական պարտքեր մասնակիցներին (հիմնադիրներին)</t>
  </si>
  <si>
    <t>Այլ կրեդիտորական պարտքեր</t>
  </si>
  <si>
    <t>Եկամուտներին վերաբերող շնորհներ</t>
  </si>
  <si>
    <t>Ընթացիկ պահուստներ</t>
  </si>
  <si>
    <t>032</t>
  </si>
  <si>
    <t>Այլ ընթացիկ պարտավորություններ, այդ թվում`</t>
  </si>
  <si>
    <t>Ընդամենը ընթացիկ պարտավորություններ</t>
  </si>
  <si>
    <t>033</t>
  </si>
  <si>
    <t xml:space="preserve">Ֆինանսական արդյունքների մասին հաշվետվություն </t>
  </si>
  <si>
    <t>034</t>
  </si>
  <si>
    <t xml:space="preserve">Նախորդ տարի   </t>
  </si>
  <si>
    <t>Հաշվետու տարի</t>
  </si>
  <si>
    <t>Արտադրանքի, ապրանքների, աշխատանքների, ծառայությունների իրացումից հասույթ</t>
  </si>
  <si>
    <t>Պետության կողմից տրված պատվերներից ՀՀ պետական բյուջեից ստացված հասույթ</t>
  </si>
  <si>
    <t>011</t>
  </si>
  <si>
    <t>Այլ աղբյուրներից ստացված հասույթ</t>
  </si>
  <si>
    <t>012</t>
  </si>
  <si>
    <t>Իրացված արտադրանքի, ապրանքների, աշխատանքների, ծառայությունների ինքնարժեք</t>
  </si>
  <si>
    <t xml:space="preserve">Համախառն շահույթ (վնաս) </t>
  </si>
  <si>
    <t>Իրացման ծախսեր</t>
  </si>
  <si>
    <t>040</t>
  </si>
  <si>
    <t>Վարչական ծախսեր</t>
  </si>
  <si>
    <t>050</t>
  </si>
  <si>
    <t>Արտադրանքի, ապրանքների, աշխատանքների, ծառայությունների իրացումից շահույթ (վնաս)</t>
  </si>
  <si>
    <t>060</t>
  </si>
  <si>
    <t>Գործառնական այլ եկամուտներ, այդ թվում`</t>
  </si>
  <si>
    <t>070</t>
  </si>
  <si>
    <t>071</t>
  </si>
  <si>
    <t>072</t>
  </si>
  <si>
    <t>Գործառնական այլ ծախսեր, այդ թվում`</t>
  </si>
  <si>
    <t>080</t>
  </si>
  <si>
    <t>081</t>
  </si>
  <si>
    <t>082</t>
  </si>
  <si>
    <t>083</t>
  </si>
  <si>
    <t>Գործառնական շահույթ (վնաս)</t>
  </si>
  <si>
    <t>090</t>
  </si>
  <si>
    <t>Ֆինանսական ծախսեր</t>
  </si>
  <si>
    <t>Այլ ոչ գործառնական շահույթ (վնաս), այդ թվում`</t>
  </si>
  <si>
    <t>Զուտ շահույթ (վնաս) նախքան շահութահարկի գծով ծախսի նվազեցումը</t>
  </si>
  <si>
    <t>Շահութահարկի գծով ծախս (փոխհատուցում)</t>
  </si>
  <si>
    <t>Շահութաբաժնի տոկոսադրույքը</t>
  </si>
  <si>
    <t>Զուտ շահույթ (վնաս) շահութահարկի գծով ծախսի նվազեցումից հետո</t>
  </si>
  <si>
    <t>Համարիչում՝ 2020թ. վերջի դրությամբ կուտակված շահույթը (+) կամ վնասը (-), հայտարարում՝ 2020թ. արդյունքներով ստացված     զուտ շահույթը (զուտ վնասը) շահութա- հարկի գծով ծախսի նվազեցումից հետո,          հազ. դրամ</t>
  </si>
  <si>
    <t>Ֆ ի ն ա ն ս ա կ ա ն   վ ի ճ ա կ ի   մ ա ս ի ն   հ ա շ վ ե տ վ ու թ յ ու ն            (Հ ա շ վ ա պ ա հ ա կ ա ն   հ ա շ վ ե կ շ ի ռ)</t>
  </si>
  <si>
    <t>Համարիչում՝ 2019թ. վերջի դրությամբ կուտակված շահույթը (+) կամ վնասը (-), հայտարարում՝ 2019թ. արդյունքներով ստացված     զուտ շահույթը (զուտ վնասը) շահութա- հարկի գծով ծախսի նվազեցումից հետո,          հազ. դրամ</t>
  </si>
  <si>
    <t xml:space="preserve">6. Ներկայացման  ամիս, ամսաթիվ` </t>
  </si>
  <si>
    <t>- Հայաստանի Հանրապետության տարածքից դուրս գործուղման ծախսերը` հաշվետու տարվա համախառն եկամտի 5.0 տոկոսի չափով: Ընդ որում, գործուղվողի` գործուղման մեջ գտնվելու յուրաքանչյուր օրացուցային օրվա համար օրապահիկի առավելագույն չափը սահմանվում է 30.0 հազ. դրամ, իսկ Հայաստանի Հանրապետության կառավարության կողմից այլ գումար սահմանված լինելու դեպքում՝ Հայաստանի Հանրապետության կառավարության կողմից սահմանված գումարը չգերազանցող գումարի չափով.)</t>
  </si>
  <si>
    <t>- Հայաստանի Հանրապետության տարածքում գործուղման օրապահիկի ծախսերը` գործուղվողի գործուղման մեջ գտնվելու յուրաքանչյուր օրացուցային օրվա համար` 12.0 հազ. դրամի չափով։ Շինարարություն իրականացնող ընկերությունների համար Հայաստանի Հանրապետության տարածքում օրապահիկի ծախսերի ամսական հանրագումարը չի կարող գերազանցել տվյալ շինարարությունում ընդգրկված յուրաքանչյուր վարձու աշխատողի հաշվով հաշվարկված՝ տվյալ ամսվա աշխատավարձի և դրան հավասարեցված այլ վճարումների հանրագումարը.)</t>
  </si>
  <si>
    <t>- Ներկայացուցչական ծախսերը` հաշվետու տարվա համախառն եկամտի 0.5 տոկոսի չափով, բայց ոչ ավելի, քան 5.0 մլն դրամը.</t>
  </si>
  <si>
    <t>- Առողջապահական հիմնարկների, ծերերի և հաշմանդամների տների, մանկական նախադպրոցական հիմնարկների, վերականգնողական ճամբարների, մշակութային, կրթական և մարզական հիմնարկների, ինչպես նաև բնակարանային ֆոնդի օբյեկտների պահպանման համար Հայաստանի Հանրապետության կառավարության սահմանած չափը գերազանցող ծախսերի չափով. (հաշվետու տարվա համախառն եկամտի 1.0 տոկոսի չափով (այդ թվում՝ ամորտիզացիոն մասհանումները և նորոգման ծախսերը))</t>
  </si>
  <si>
    <t>- Հայաստանի Հանրապետության կառավարության սահմանած չափը գերազանցող Հայաստանի Հանրապետության տարածքից դուրս մարքեթինգի ծախսերի չափով (հաշվետու տարվա համախառն եկամտի 2.0 տոկոսը կամ հաշվետու տարվա ընթացքում ընկերության կողմից արտահանված ապրանքների և ծառայությունների արժեքի 15 տոկոսը կամ հաշվետու տարվա ընթացքում ընկերության կողմից Հայաստանի Հանրապետություն ներմուծված ապրանքների արժեքի 5.0 տոկոսը չգերազանցող գումարներից առավելագույնի չափով)</t>
  </si>
  <si>
    <t>- Վարկերի և (կամ) փոխառությունների գծով հաշվարկվող տոկոսների գումարների չափով (այդ թվում՝ լիզինգի (տարատեսակների) պայմանագրերի շրջանակներում հաշվարկվող տոկոսների գումարների), բայց ոչ ավելի, քան ֆինանսական տարվա դեկտեմբերի 31-ի դրությամբ Հայաստանի Հանրապետության կենտրոնական բանկի սահմանած բանկային տոկոսի հաշվարկային դրույքի կրկնապատիկին համապատասխանող գումարները</t>
  </si>
  <si>
    <t>- Բանկ և վարկային կազմակերպություն չհամարվող սուբյեկտներից ներգրավված փոխառությունների գծով ֆինանսական տարվա ընթացքում հաշվարկվող տոկոսների գումարների չափով, բայց ոչ ավելի, քան ֆինանսական տարվա (բացառությամբ բանկերի և վարկային կազմակերպությունների)՝ ֆինանսական տարվա վերջին օրվա դրությամբ առկա սեփական կապիտալի դրական մեծության կրկնապատիկը։ Ֆինանսական տարվա վերջին օրվա դրությամբ առկա սեփական կապիտալի բացասական մեծության դեպքում բանկ և վարկային կազմակերպություն չհամարվող սուբյեկտներից ներգրավված փոխառությունների գծով հարկային տարվա ընթացքում հաշվարկվող տոկոսների գումարները շահութաբաժնի հաշվարկման բազան որոշելիս համախառն եկամտից չեն նվազեցվում</t>
  </si>
  <si>
    <t>- Բանկ և վարկային կազմակերպություն չհամարվող սուբյեկտներից ստացած վարկերի և (կամ) փոխառությունների գծով հաշվարկվող տոկոսների գումարների չափով, բացառությամբ, եթե այդ վարկերի և (կամ) փոխառությունների գումարներն անտոկոս տրամադրվում են այլ կազմակերպություններին։ Եթե բանկ և վարկային կազմակերպություն չհամարվող սուբյեկտներից ստացած վարկերի և (կամ) փոխառությունների գումարների հաշվին այլ կազմակերպություններին տրամադրված փոխառությունների գծով ստացվող տոկոսների գումարները գերազանցում են ստացած վարկերի և (կամ) փոխառությունների գծով հաշվարկվող տոկոսների գումարները, ապա գերազանցող մասը շահութաբաժնի հաշվարկման բազան որոշելիս համարվում է համախառն եկամտի մաս</t>
  </si>
  <si>
    <t>- Ընկերության կողմից վարձակալությամբ վերցված հիմնական միջոցների և (կամ) ոչ նյութական ակտիվների գծով վճարվող վարձակալական վճարների չափով, բացառությամբ՝ եթե դրանք անհատույց օգտագործմամբ տրամադրվում են այլ կազմակերպություններին: Եթե ընկերության կողմից վարձակալությամբ վերցված հիմնական միջոցների և (կամ) ոչ նյութական ակտիվների գծով վճարվող վարձակալական վճարները գերազանցում են այդ հիմնական միջոցները և (կամ) ոչ նյութական ակտիվներն այլ կազմակերպությունների ենթավարձակալության տրամադրելու դիմաց ստացվող վարձակալական վճարները, ապա գերազանցող մասը շահութաբաժնի հաշվարկման բազան որոշելիս համախառն եկամտից չի նվազեցվում</t>
  </si>
  <si>
    <t>- Վարձու աշխատողի համար Հայաստանի Հանրապետության օրենսդրությամբ սահմանված կարգով կամավոր կենսաթոշակային բաղադրիչի շրջանակներում կատարվող կենսաթոշակային վճարների չափով, բայց ոչ ավելի, քան տվյալ վարձու աշխատողի աշխատավարձի և դրան հավասարեցված վճարումների հանրագումարի 7.5 տոկոսը</t>
  </si>
  <si>
    <t>- Լիազոր մարմնի կողմից կատարված ստուգումներով և վերստուգումներով արձանագրված` ընկերությունների ֆինանսական հաշվետվություններում ավելի ցույց տրված ծախսերի գումարների չափով:
* ավելացումները կատարվում են այն տարիների շահութաբաժնի հաշվարկներում որին վերաբերում են.</t>
  </si>
  <si>
    <t>- Պետական կամ համայնքների բյուջեներ կամ կուտակային կենսաթոշակային համակարգին կատարվող վճարումների կամ հարկային մարմնի կողմից վերահսկվող այլ գումարների մասով օրենսգրքով կամ այլ օրենքներով սահմանված կարգով հաշվարկվող և վճարվող տույժերը, տուգանքները և այլ գույքային պատժամիջոցները</t>
  </si>
  <si>
    <t>041</t>
  </si>
  <si>
    <t>042</t>
  </si>
  <si>
    <t>- Բաժնետիրոջ լիազորություններ իրականացնող պետական կառավարման մարմիններին և այլ մարմիններին տրամադրված հատկացումների չափով.</t>
  </si>
  <si>
    <t>- Սպասարկող տնտեսությունների պահպանման ծախսերի չափով (շինությունների անվճար տրամադրում, հանրային սննդի ձեռնարկություններին կոմունալ ծառայությունների արժեքի վճարում և այլն).</t>
  </si>
  <si>
    <t>- Արտադրանքի արտադրությանը չառնչվող ծառայությունների մատուցման կամ դրանց դիմաց  ընկերության կողմից կատարվող ծախսերի չափով (քաղաքների կամ այլ բնակավայրերի բարեկարգման աշխատանքներին, գյուղատնտեսական աշխատանքներին օժանդակության և այլն).</t>
  </si>
  <si>
    <t>- Շահութաբաժին վճարողի հետ աշխատանքային կամ քաղաքացիաիրավական հարաբերությունների մեջ գտնվող ֆիզիկական անձի՝ գործուղման հետ չկապված կեցության ծախսերը (մասնավորապես, այդ ֆիզիկական անձի համար վարձակալված բնակարանի կամ առանձնատան վարձակալական վճարները, վարձակալության պայմանագրով նախատեսված` էլեկտրաէներգիայի, գազի, ջրի, հեռախոսի վճարները և այլ կոմունալ ծախսերը)՝ անկախ շահութահարկ վճարողի և այդ ֆիզիկական անձի միջև կնքված աշխատանքային կամ քաղաքացիաիրավական պայմանագրերում շահութահարկ վճարողի կողմից այդ ծախսերը կատարելու պարտավորություն ստանձնած լինելու հանգամանքից, բացառությամբ, երբ շահութաբաժին վճարողի և ֆիզիկական անձի միջև կնքված աշխատանքային կամ քաղաքացիաիրավական պայմանագրով նախատեսված է, որ ֆիզիկական անձի աշխատավարձը կամ վարձատրությունը ներառում է նաև վերոնշյալ ծախսերը</t>
  </si>
  <si>
    <t>50 տոկոսից ավելի պետության սեփականություն հանդիսացող բաժնեմաս ունեցող ընկերությունների շահութաբաժինների հաշվարկման բազան որոշելիս զուտ շահույթը (վնասը)` շահութահարկի գծով ծախսերի նվազեցումից հետո ենթակա է ճշգրտման լիազոր մարմնի կողմից կատարված ստուգումներով և վերստուգումներով արձանագրված` ընկերությունների ֆինանսական հաշվետվություններում ցույց չտրված կամ պակաս ցույց տրված հասույթի գումարների չափով 
* ավելացումները կատարվում են այն տարիների շահութաբաժնի հաշվարկներում որին վերաբերում են.</t>
  </si>
  <si>
    <t>50 տոկոսից ավելի պետության սեփականություն հանդիսացող բաժնեմաս ունեցող ընկերությունների շահութաբաժինների հաշվարկման բազան որոշելիս զուտ շահույթը (վնասը)` շահութահարկի գծով ծախսերի նվազեցումից հետո ենթակա է ավելացման ՀՀ կառավարության 2006 թ. հունիսի 22-ի թիվ 1238-Ն որոշման 6-րդ կետով սահմանված այն ծախսերի չափով, որոնք պետք է իրականացվեն շահութաբաժնի հաշվարկումից հետո ընկերության տրամադրության տակ մնացող զուտ շահույթի հաշվին O83(041-ից 047 տողերի հանրագումարը)</t>
  </si>
  <si>
    <t>043</t>
  </si>
  <si>
    <t>044</t>
  </si>
  <si>
    <t>045</t>
  </si>
  <si>
    <t>046</t>
  </si>
  <si>
    <t>047</t>
  </si>
  <si>
    <t>Ընդամենը զուտ շահույթին ավելացվող գումար
(020 + 040 + 050)</t>
  </si>
  <si>
    <t>Զուտ շահույթը (վնասը) հաշվի առած ավելացումները
(010 + 060)</t>
  </si>
  <si>
    <t>Համարիչում՝ 2021թ. վերջի դրությամբ կուտակված շահույթը (+) կամ վնասը (-), հայտարարում՝ 2021թ. արդյունքներով ստացված     զուտ շահույթը (զուտ վնասը) շահութա- հարկի գծով ծախսի նվազեցումից հետո,          հազ. դրամ</t>
  </si>
  <si>
    <t>ՀՀ պետական բյուջե փաստացի վճարման ենթակա շահութաբաժնի գումարը
(070 x 080)</t>
  </si>
  <si>
    <t>ՀՀ պետական բյուջե վճարման ենթակա շահութաբաժնի գումարը՝ ըստ հաշվարկի (070 x 080)</t>
  </si>
  <si>
    <t>0100</t>
  </si>
  <si>
    <t>Համարիչում՝ 2022թ. վերջի դրությամբ կուտակված շահույթը (+) կամ վնասը (-), հայտարարում՝ 2022թ. արդյունքներով ստացված     զուտ շահույթը (զուտ վնասը) շահութա- հարկի գծով ծախսի նվազեցումից հետո,          հազ. դրամ</t>
  </si>
  <si>
    <t>Հայաստանի Հանրապետության հանրային ծառայությունները կարգավորող հանձնաժողովի կողմից սակագնային կարգավորման ենթակա ընկերությունների շահութաբաժնի հաշվարկման</t>
  </si>
  <si>
    <t xml:space="preserve">1. Հայաստանի Հանրապետության հանրային ծառայությունները կարգավորող հանձնաժողովի կողմից սակագնային կարգավորման ենթակա ընկերությունների համար կարգավորվող գործունեության մասով հաշվետու տարվա համար պլանավորված և հանձնաժողովի կողմից հաստատված սակագնի հաշվարկում ներառված՝ տարեկան շահույթի մեծությունը </t>
  </si>
  <si>
    <t>50 տոկոսից ավելի պետության սեփականություն հանդիսացող բաժնեմաս ունեցող ընկերությունների շահութաբաժինների հաշվարկման բազան որոշելիս զուտ շահույթը (վնասը)` շահութահարկի գծով ծախսերի նվազեցումից հետո ենթակա է ավելացման ՀՀ կառավարության 2006 թ. հունիսի 22-ի թիվ 1238-Ն որոշման 4-րդ կետով հաստատված ծախսերի առավելագույն թույլատրելի սահմանաչափերը գերազանցող գումարների չափով (021-ից 034 տողերի հանրագումարը)</t>
  </si>
  <si>
    <t>- Անհատույց տրամադրած ակտիվները, անհատույց կատարված աշխատանքները կամ անհատույց մատուցված ծառայությունները, ներած պար-տավորությունները, բացառությամբ՝
ֆիզիկական անձանց օգնության, սննդի կազմակերպման, նրանց համար սոցիալ-մշակութային միջոցառումների կազմակերպման և համանման այլ ծախսերի, բայց ոչ ավելի, քան ֆինանսական տարվա համախառն եկամտի 0.25 տոկոսը, իսկ ֆինանսական տարվա ընթացքում համախառն եկամտի բացակայության դեպքում՝ այդ հարկային տարվա ընթացքում հաշվեգրված աշխատավարձի և դրան հավասարեցված վճարումների հանրագումարի մեկ տոկոսը.
գրադարաններին, թանգարաններին, հանրակրթական դպրոցներին, տուն-գիշերօթիկներին, ծերանոցներին, մանկատներին, առողջապահական կազմակերպություններին, ինչպես նաև ոչ առևտրային կազմակերպություններին տրամադրված ակտիվների, դրանց համար կատարված աշխատանքների և (կամ) դրանց մատուցված ծառայությունների արժեքը, բայց ոչ ավելի, քան ֆինանսական տարվա համախառն եկամտի 0.25 տոկոսը.
Հայաստանի Հանրապետության առողջապահության նախարարության և առողջապահական կազմակերպությունների միջև կնքված պայմանագրերով հաստատված պայմանագրային գումարների փաստացի ծավալներից ավելի կատարված (նույն թվում 10 տոկոս ռիսկի գոտու շրջանակներում), սակայն կողմերի միջև կնքված պայմանագրերի հիմքով պատվիրատուի կողմից չֆինանսավորվող աշխատանքների արժեքն ամբողջությամբ.
* ՀՀ օրենսդրությամբ սահմանված կարգով` ՀՀ կառավարության որոշումների հիման վրա այլ կազմակերպություններին տրամադրված ակտիվների և ներված պարտավորությունների արժեքը, որոնք ծախս են ճանաչվում ամբողջությամբ հաշվարկի 043 տողում չեն ներառվում.</t>
  </si>
  <si>
    <t>«» «» 2025թ.</t>
  </si>
  <si>
    <r>
      <t xml:space="preserve">ՀՀ </t>
    </r>
    <r>
      <rPr>
        <i/>
        <sz val="11"/>
        <rFont val="GHEA Grapalat"/>
        <family val="3"/>
      </rPr>
      <t>( լ ի ա զ ո ր վ ա ծ   մ ա ր մ ն ի   ա ն վ ա ն ու մ ը )</t>
    </r>
    <r>
      <rPr>
        <b/>
        <sz val="12"/>
        <rFont val="GHEA Grapalat"/>
        <family val="3"/>
      </rPr>
      <t xml:space="preserve"> ենթակայության առևտրային կազմակերպությունների կողմից 2024թ. (հաշվետու տարի) ֆինասատնտեսական գործունեության արդյունքներով ՀՀ 2025թ. պետական բյուջե տարեկան շահութաբաժիների վճարման չափի մասին </t>
    </r>
  </si>
  <si>
    <t>Հաշվետու տարվա (2024թ.) վերջի դրությամբ կուտակված շահույթը (+) կամ     վնասը (-), հազ. դրամ</t>
  </si>
  <si>
    <t>Համարիչում՝ 2023թ. վերջի դրությամբ կուտակված շահույթը (+) կամ վնասը (-), հայտարարում՝ 2023թ. արդյունքներով ստացված     զուտ շահույթը (զուտ վնասը) շահութա- հարկի գծով ծախսի նվազեցումից հետո,          հազ. դրամ</t>
  </si>
  <si>
    <t>ՀՀ 2025թ. պետական բյուջե վճարման ենթակա շահութաբաժնի գումարը` ըստ կանոնադրական կապիտալում պետության բաժնեմասի,              հազ. դրամ</t>
  </si>
  <si>
    <t>2 0 2 4թ.</t>
  </si>
  <si>
    <t>4</t>
  </si>
  <si>
    <t>2 0 2 4 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</si>
</sst>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x14ac:knownFonts="1">
    <font>
      <sz val="11"/>
      <color theme="1"/>
      <name val="Calibri"/>
      <family val="2"/>
      <scheme val="minor"/>
    </font>
    <font>
      <b/>
      <sz val="10"/>
      <name val="GHEA Grapalat"/>
      <family val="3"/>
    </font>
    <font>
      <sz val="10"/>
      <name val="GHEA Grapalat"/>
      <family val="3"/>
    </font>
    <font>
      <sz val="9"/>
      <name val="GHEA Grapalat"/>
      <family val="3"/>
    </font>
    <font>
      <sz val="8"/>
      <name val="GHEA Grapalat"/>
      <family val="3"/>
    </font>
    <font>
      <b/>
      <sz val="12"/>
      <name val="GHEA Grapalat"/>
      <family val="3"/>
    </font>
    <font>
      <i/>
      <sz val="11"/>
      <name val="GHEA Grapalat"/>
      <family val="3"/>
    </font>
    <font>
      <b/>
      <sz val="11"/>
      <name val="GHEA Grapalat"/>
      <family val="3"/>
    </font>
    <font>
      <sz val="8.5"/>
      <name val="GHEA Grapalat"/>
      <family val="3"/>
    </font>
    <font>
      <sz val="10"/>
      <name val="Arial"/>
      <family val="2"/>
    </font>
    <font>
      <b/>
      <sz val="14"/>
      <name val="GHEA Grapalat"/>
      <family val="3"/>
    </font>
    <font>
      <b/>
      <sz val="10"/>
      <name val="Arial"/>
      <family val="2"/>
    </font>
    <font>
      <sz val="7.5"/>
      <name val="GHEA Grapalat"/>
      <family val="3"/>
    </font>
    <font>
      <sz val="7.5"/>
      <name val="Arial"/>
      <family val="2"/>
    </font>
    <font>
      <b/>
      <sz val="9"/>
      <name val="GHEA Grapalat"/>
      <family val="3"/>
    </font>
    <font>
      <b/>
      <sz val="7.5"/>
      <name val="GHEA Grapalat"/>
      <family val="3"/>
    </font>
    <font>
      <sz val="10"/>
      <color indexed="8"/>
      <name val="GHEA Grapalat"/>
      <family val="3"/>
    </font>
    <font>
      <i/>
      <sz val="10"/>
      <name val="GHEA Grapalat"/>
      <family val="3"/>
    </font>
    <font>
      <b/>
      <i/>
      <sz val="11"/>
      <name val="GHEA Grapalat"/>
      <family val="3"/>
    </font>
    <font>
      <b/>
      <i/>
      <sz val="12"/>
      <name val="GHEA Grapalat"/>
      <family val="3"/>
    </font>
    <font>
      <b/>
      <i/>
      <sz val="10"/>
      <name val="GHEA Grapalat"/>
      <family val="3"/>
    </font>
    <font>
      <sz val="10"/>
      <color rgb="FFFF0000"/>
      <name val="GHEA Grapalat"/>
      <family val="3"/>
    </font>
    <font>
      <sz val="10"/>
      <color theme="1"/>
      <name val="GHEA Grapalat"/>
      <family val="3"/>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43">
    <border>
      <left/>
      <right/>
      <top/>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cellStyleXfs>
  <cellXfs count="240">
    <xf numFmtId="0" fontId="0" fillId="0" borderId="0" xfId="0"/>
    <xf numFmtId="0" fontId="1" fillId="0" borderId="0" xfId="0" applyFont="1" applyAlignment="1"/>
    <xf numFmtId="0" fontId="2" fillId="0" borderId="0" xfId="0" applyFont="1"/>
    <xf numFmtId="0" fontId="2" fillId="0" borderId="0" xfId="0" applyFont="1" applyAlignment="1">
      <alignment wrapText="1"/>
    </xf>
    <xf numFmtId="0" fontId="2" fillId="0" borderId="0" xfId="0" applyFont="1" applyFill="1" applyAlignment="1">
      <alignment horizontal="center" vertical="center"/>
    </xf>
    <xf numFmtId="0" fontId="2" fillId="2" borderId="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164" fontId="2" fillId="0" borderId="7" xfId="0" applyNumberFormat="1" applyFont="1" applyFill="1" applyBorder="1" applyAlignment="1">
      <alignment horizontal="center"/>
    </xf>
    <xf numFmtId="164" fontId="2" fillId="0" borderId="7" xfId="0" applyNumberFormat="1" applyFont="1" applyBorder="1" applyAlignment="1" applyProtection="1">
      <alignment horizontal="center"/>
      <protection locked="0"/>
    </xf>
    <xf numFmtId="164" fontId="2" fillId="0" borderId="0" xfId="0" applyNumberFormat="1" applyFont="1" applyFill="1" applyBorder="1" applyAlignment="1">
      <alignment vertical="center"/>
    </xf>
    <xf numFmtId="164" fontId="2" fillId="0" borderId="0" xfId="0" applyNumberFormat="1" applyFont="1" applyFill="1" applyBorder="1" applyAlignment="1">
      <alignment horizontal="center" vertical="center"/>
    </xf>
    <xf numFmtId="0" fontId="2" fillId="0" borderId="0" xfId="0" applyFont="1" applyFill="1"/>
    <xf numFmtId="0" fontId="2" fillId="0" borderId="0" xfId="0" applyFont="1" applyFill="1" applyBorder="1" applyAlignment="1">
      <alignment horizontal="center"/>
    </xf>
    <xf numFmtId="0" fontId="2" fillId="0" borderId="0" xfId="0" applyFont="1" applyFill="1" applyAlignment="1">
      <alignment horizontal="center"/>
    </xf>
    <xf numFmtId="164" fontId="2" fillId="0" borderId="7" xfId="0" applyNumberFormat="1" applyFont="1" applyFill="1" applyBorder="1" applyAlignment="1" applyProtection="1">
      <alignment horizontal="center"/>
      <protection locked="0"/>
    </xf>
    <xf numFmtId="0" fontId="2" fillId="0" borderId="0" xfId="0" applyFont="1" applyAlignment="1">
      <alignment horizontal="center" vertical="center"/>
    </xf>
    <xf numFmtId="0" fontId="2" fillId="0" borderId="16" xfId="0" applyFont="1" applyBorder="1" applyAlignment="1"/>
    <xf numFmtId="0" fontId="2" fillId="0" borderId="0" xfId="0" applyFont="1" applyBorder="1" applyAlignment="1"/>
    <xf numFmtId="0" fontId="4" fillId="0" borderId="0" xfId="0" applyFont="1" applyAlignment="1">
      <alignment vertical="center" wrapText="1"/>
    </xf>
    <xf numFmtId="0" fontId="4" fillId="0" borderId="0" xfId="0" applyFont="1" applyBorder="1" applyAlignment="1"/>
    <xf numFmtId="0" fontId="3" fillId="0" borderId="0" xfId="0" applyFont="1" applyAlignment="1">
      <alignment horizontal="center"/>
    </xf>
    <xf numFmtId="49" fontId="3" fillId="0" borderId="0" xfId="0" applyNumberFormat="1" applyFont="1" applyAlignment="1" applyProtection="1">
      <alignment horizontal="right"/>
      <protection locked="0"/>
    </xf>
    <xf numFmtId="0" fontId="2" fillId="0" borderId="0" xfId="0" applyFont="1" applyAlignment="1">
      <alignment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0" fontId="2" fillId="0" borderId="0" xfId="0" applyFont="1" applyAlignment="1" applyProtection="1">
      <alignment wrapText="1"/>
      <protection locked="0"/>
    </xf>
    <xf numFmtId="0" fontId="2" fillId="0" borderId="6" xfId="0" applyFont="1" applyBorder="1" applyAlignment="1" applyProtection="1">
      <alignment vertical="center"/>
      <protection locked="0"/>
    </xf>
    <xf numFmtId="49" fontId="2" fillId="0" borderId="7" xfId="0" applyNumberFormat="1" applyFont="1" applyBorder="1" applyAlignment="1" applyProtection="1">
      <alignment vertical="center"/>
      <protection locked="0"/>
    </xf>
    <xf numFmtId="49" fontId="1" fillId="0" borderId="7" xfId="0" applyNumberFormat="1" applyFont="1" applyFill="1" applyBorder="1" applyAlignment="1">
      <alignment horizontal="center" vertical="center"/>
    </xf>
    <xf numFmtId="49" fontId="1" fillId="0" borderId="7" xfId="0" applyNumberFormat="1" applyFont="1" applyFill="1" applyBorder="1" applyAlignment="1" applyProtection="1">
      <alignment horizontal="center" vertical="center"/>
      <protection locked="0"/>
    </xf>
    <xf numFmtId="0" fontId="10"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0" borderId="0" xfId="0" applyFont="1" applyAlignment="1">
      <alignment horizontal="center" vertical="center" wrapText="1"/>
    </xf>
    <xf numFmtId="0" fontId="1" fillId="2" borderId="6" xfId="0" applyFont="1" applyFill="1" applyBorder="1" applyAlignment="1">
      <alignment vertical="center"/>
    </xf>
    <xf numFmtId="0" fontId="14" fillId="2" borderId="7" xfId="0" applyFont="1" applyFill="1" applyBorder="1" applyAlignment="1" applyProtection="1">
      <alignment horizontal="center" vertical="center" wrapText="1"/>
    </xf>
    <xf numFmtId="0" fontId="15" fillId="2" borderId="8" xfId="0" applyFont="1" applyFill="1" applyBorder="1" applyAlignment="1" applyProtection="1">
      <alignment horizontal="center" vertical="center" wrapText="1"/>
    </xf>
    <xf numFmtId="0" fontId="2" fillId="0" borderId="0" xfId="0" applyFont="1" applyAlignment="1">
      <alignment horizontal="center" wrapText="1"/>
    </xf>
    <xf numFmtId="0" fontId="5" fillId="0" borderId="6" xfId="0" applyFont="1" applyBorder="1" applyAlignment="1">
      <alignment horizontal="center" vertical="center" wrapText="1"/>
    </xf>
    <xf numFmtId="0" fontId="2" fillId="0" borderId="7" xfId="0" applyFont="1" applyBorder="1" applyAlignment="1">
      <alignment horizontal="righ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2" fillId="0" borderId="6" xfId="0" applyFont="1" applyBorder="1" applyAlignment="1" applyProtection="1">
      <alignment vertical="center" wrapText="1"/>
    </xf>
    <xf numFmtId="0" fontId="2" fillId="0" borderId="7" xfId="0" applyNumberFormat="1" applyFont="1" applyBorder="1" applyAlignment="1" applyProtection="1">
      <alignment horizontal="right" vertical="center" wrapText="1"/>
    </xf>
    <xf numFmtId="164" fontId="2" fillId="0" borderId="7" xfId="0" applyNumberFormat="1" applyFont="1" applyBorder="1" applyAlignment="1" applyProtection="1">
      <alignment vertical="center" wrapText="1"/>
      <protection locked="0"/>
    </xf>
    <xf numFmtId="164" fontId="2" fillId="0" borderId="8" xfId="0" applyNumberFormat="1" applyFont="1" applyBorder="1" applyAlignment="1" applyProtection="1">
      <alignment vertical="center" wrapText="1"/>
      <protection locked="0"/>
    </xf>
    <xf numFmtId="0" fontId="2" fillId="0" borderId="7" xfId="0" applyFont="1" applyBorder="1" applyAlignment="1" applyProtection="1">
      <alignment horizontal="right" vertical="center" wrapText="1"/>
    </xf>
    <xf numFmtId="0" fontId="2" fillId="0" borderId="6" xfId="0" applyFont="1" applyFill="1" applyBorder="1" applyAlignment="1" applyProtection="1">
      <alignment vertical="center" wrapText="1"/>
    </xf>
    <xf numFmtId="0" fontId="2" fillId="0" borderId="7"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1" fillId="0" borderId="6" xfId="0" applyFont="1" applyBorder="1" applyAlignment="1">
      <alignment vertical="center" wrapText="1"/>
    </xf>
    <xf numFmtId="164" fontId="1" fillId="0" borderId="7" xfId="0" applyNumberFormat="1" applyFont="1" applyBorder="1" applyAlignment="1">
      <alignment vertical="center" wrapText="1"/>
    </xf>
    <xf numFmtId="164" fontId="1" fillId="0" borderId="8" xfId="0" applyNumberFormat="1" applyFont="1" applyBorder="1" applyAlignment="1">
      <alignment vertical="center" wrapText="1"/>
    </xf>
    <xf numFmtId="0" fontId="2" fillId="0" borderId="6" xfId="0" applyFont="1" applyBorder="1" applyAlignment="1">
      <alignment vertical="center"/>
    </xf>
    <xf numFmtId="49" fontId="2" fillId="0" borderId="7" xfId="0" applyNumberFormat="1" applyFont="1" applyBorder="1" applyAlignment="1">
      <alignment vertical="center" wrapText="1"/>
    </xf>
    <xf numFmtId="0" fontId="2" fillId="0" borderId="6" xfId="0" applyFont="1" applyFill="1" applyBorder="1" applyAlignment="1" applyProtection="1">
      <alignment vertical="center" wrapText="1"/>
      <protection locked="0"/>
    </xf>
    <xf numFmtId="164" fontId="17" fillId="0" borderId="7" xfId="0" applyNumberFormat="1" applyFont="1" applyBorder="1" applyAlignment="1" applyProtection="1">
      <alignment vertical="center" wrapText="1"/>
      <protection locked="0"/>
    </xf>
    <xf numFmtId="164" fontId="17" fillId="0" borderId="8" xfId="0" applyNumberFormat="1"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18" fillId="0" borderId="6" xfId="0" applyFont="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horizontal="right" vertical="center" wrapText="1"/>
    </xf>
    <xf numFmtId="164" fontId="2" fillId="3" borderId="7" xfId="0" applyNumberFormat="1" applyFont="1" applyFill="1" applyBorder="1" applyAlignment="1">
      <alignment vertical="center" wrapText="1"/>
    </xf>
    <xf numFmtId="164" fontId="2" fillId="3" borderId="8" xfId="0" applyNumberFormat="1" applyFont="1" applyFill="1" applyBorder="1" applyAlignment="1">
      <alignment vertical="center" wrapText="1"/>
    </xf>
    <xf numFmtId="164" fontId="2" fillId="0" borderId="7" xfId="0" applyNumberFormat="1" applyFont="1" applyBorder="1" applyAlignment="1">
      <alignment vertical="center" wrapText="1"/>
    </xf>
    <xf numFmtId="164" fontId="2" fillId="0" borderId="8" xfId="0" applyNumberFormat="1" applyFont="1" applyBorder="1" applyAlignment="1">
      <alignment vertical="center" wrapText="1"/>
    </xf>
    <xf numFmtId="0" fontId="16" fillId="0" borderId="6" xfId="0" applyFont="1" applyFill="1" applyBorder="1" applyAlignment="1" applyProtection="1">
      <alignment vertical="center" wrapText="1"/>
    </xf>
    <xf numFmtId="0" fontId="19" fillId="0" borderId="19" xfId="0" applyFont="1" applyBorder="1" applyAlignment="1">
      <alignment horizontal="center" vertical="center" wrapText="1"/>
    </xf>
    <xf numFmtId="0" fontId="2" fillId="0" borderId="9" xfId="0" applyFont="1" applyBorder="1" applyAlignment="1" applyProtection="1">
      <alignment horizontal="right" vertical="center" wrapText="1"/>
    </xf>
    <xf numFmtId="164" fontId="7" fillId="0" borderId="9" xfId="0" applyNumberFormat="1" applyFont="1" applyBorder="1" applyAlignment="1">
      <alignment vertical="center" wrapText="1"/>
    </xf>
    <xf numFmtId="164" fontId="7" fillId="0" borderId="20" xfId="0" applyNumberFormat="1" applyFont="1" applyBorder="1" applyAlignment="1">
      <alignment vertical="center" wrapText="1"/>
    </xf>
    <xf numFmtId="164" fontId="2" fillId="0" borderId="22" xfId="0" applyNumberFormat="1" applyFont="1" applyBorder="1" applyAlignment="1" applyProtection="1">
      <alignment vertical="center"/>
      <protection locked="0"/>
    </xf>
    <xf numFmtId="164" fontId="2" fillId="0" borderId="18" xfId="0" applyNumberFormat="1" applyFont="1" applyBorder="1" applyAlignment="1" applyProtection="1">
      <alignment vertical="center"/>
      <protection locked="0"/>
    </xf>
    <xf numFmtId="0" fontId="1" fillId="0" borderId="6" xfId="0" applyFont="1" applyBorder="1" applyAlignment="1" applyProtection="1">
      <alignment vertical="center" wrapText="1"/>
    </xf>
    <xf numFmtId="164" fontId="1" fillId="0" borderId="7" xfId="0" applyNumberFormat="1" applyFont="1" applyBorder="1" applyAlignment="1" applyProtection="1">
      <alignment vertical="center" wrapText="1"/>
    </xf>
    <xf numFmtId="164" fontId="1" fillId="0" borderId="8" xfId="0" applyNumberFormat="1" applyFont="1" applyBorder="1" applyAlignment="1" applyProtection="1">
      <alignment vertical="center" wrapText="1"/>
    </xf>
    <xf numFmtId="0" fontId="2" fillId="0" borderId="8" xfId="0" applyNumberFormat="1" applyFont="1" applyBorder="1" applyAlignment="1" applyProtection="1">
      <alignment vertical="center" wrapText="1"/>
      <protection locked="0"/>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0" fontId="2" fillId="0" borderId="9" xfId="0" applyFont="1" applyBorder="1" applyAlignment="1">
      <alignment horizontal="right" vertical="center" wrapText="1"/>
    </xf>
    <xf numFmtId="164" fontId="7" fillId="0" borderId="9" xfId="0" applyNumberFormat="1" applyFont="1" applyFill="1" applyBorder="1" applyAlignment="1">
      <alignment vertical="center" wrapText="1"/>
    </xf>
    <xf numFmtId="164" fontId="7" fillId="0" borderId="20" xfId="0" applyNumberFormat="1" applyFont="1" applyFill="1" applyBorder="1" applyAlignment="1">
      <alignment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164" fontId="1" fillId="0" borderId="0" xfId="0" applyNumberFormat="1" applyFont="1" applyFill="1" applyBorder="1" applyAlignment="1">
      <alignment vertical="center" wrapText="1"/>
    </xf>
    <xf numFmtId="0" fontId="1" fillId="2" borderId="3"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righ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49" fontId="2" fillId="0" borderId="7" xfId="0" applyNumberFormat="1" applyFont="1" applyBorder="1" applyAlignment="1" applyProtection="1">
      <alignment horizontal="right" vertical="center" wrapText="1"/>
    </xf>
    <xf numFmtId="164" fontId="2" fillId="0" borderId="8" xfId="0" applyNumberFormat="1" applyFont="1" applyBorder="1" applyAlignment="1" applyProtection="1">
      <alignment vertical="center"/>
      <protection locked="0"/>
    </xf>
    <xf numFmtId="0" fontId="20" fillId="0" borderId="6" xfId="0" applyFont="1" applyBorder="1" applyAlignment="1" applyProtection="1">
      <alignment vertical="center" wrapText="1"/>
    </xf>
    <xf numFmtId="0" fontId="17" fillId="0" borderId="6" xfId="0" applyFont="1" applyBorder="1" applyAlignment="1" applyProtection="1">
      <alignment vertical="center" wrapText="1"/>
      <protection locked="0"/>
    </xf>
    <xf numFmtId="49" fontId="2" fillId="0" borderId="7" xfId="0" applyNumberFormat="1" applyFont="1" applyBorder="1" applyAlignment="1">
      <alignment horizontal="right" vertical="center" wrapText="1"/>
    </xf>
    <xf numFmtId="0" fontId="2" fillId="0" borderId="6" xfId="0" applyFont="1" applyFill="1" applyBorder="1" applyAlignment="1">
      <alignment vertical="center" wrapText="1"/>
    </xf>
    <xf numFmtId="0" fontId="20" fillId="0" borderId="6" xfId="0" applyFont="1" applyBorder="1" applyAlignment="1">
      <alignment vertical="center" wrapText="1"/>
    </xf>
    <xf numFmtId="0" fontId="1" fillId="0" borderId="6" xfId="0" applyFont="1" applyBorder="1" applyAlignment="1" applyProtection="1">
      <alignment vertical="center" wrapText="1"/>
      <protection locked="0"/>
    </xf>
    <xf numFmtId="0" fontId="21" fillId="3" borderId="6" xfId="0" applyFont="1" applyFill="1" applyBorder="1" applyAlignment="1" applyProtection="1">
      <alignment vertical="center" wrapText="1"/>
    </xf>
    <xf numFmtId="164" fontId="2" fillId="3" borderId="7" xfId="0" applyNumberFormat="1" applyFont="1" applyFill="1" applyBorder="1" applyAlignment="1" applyProtection="1">
      <alignment vertical="center" wrapText="1"/>
      <protection locked="0"/>
    </xf>
    <xf numFmtId="164" fontId="2" fillId="3" borderId="8" xfId="0" applyNumberFormat="1" applyFont="1" applyFill="1" applyBorder="1" applyAlignment="1" applyProtection="1">
      <alignment vertical="center" wrapText="1"/>
      <protection locked="0"/>
    </xf>
    <xf numFmtId="0" fontId="1" fillId="0" borderId="19" xfId="0" applyFont="1" applyBorder="1" applyAlignment="1" applyProtection="1">
      <alignment vertical="center" wrapText="1"/>
    </xf>
    <xf numFmtId="164" fontId="1" fillId="0" borderId="9" xfId="0" applyNumberFormat="1" applyFont="1" applyBorder="1" applyAlignment="1">
      <alignment vertical="center" wrapText="1"/>
    </xf>
    <xf numFmtId="164" fontId="1" fillId="0" borderId="20" xfId="0" applyNumberFormat="1" applyFont="1" applyBorder="1" applyAlignment="1">
      <alignment vertical="center" wrapText="1"/>
    </xf>
    <xf numFmtId="0" fontId="2" fillId="0" borderId="19" xfId="0" applyFont="1" applyBorder="1" applyAlignment="1">
      <alignment horizontal="center" vertical="center" wrapText="1"/>
    </xf>
    <xf numFmtId="0" fontId="2" fillId="0" borderId="0" xfId="0" applyFont="1" applyAlignment="1">
      <alignment horizontal="right" vertical="center" wrapText="1"/>
    </xf>
    <xf numFmtId="49" fontId="2" fillId="0" borderId="0" xfId="0" applyNumberFormat="1" applyFont="1" applyAlignment="1">
      <alignment vertical="center" wrapText="1"/>
    </xf>
    <xf numFmtId="0" fontId="2" fillId="0" borderId="0" xfId="0" applyFont="1" applyProtection="1"/>
    <xf numFmtId="0" fontId="2"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2" fillId="0" borderId="24" xfId="0" applyFont="1" applyBorder="1" applyAlignment="1">
      <alignment horizontal="center" vertical="center"/>
    </xf>
    <xf numFmtId="164" fontId="2" fillId="0" borderId="24" xfId="0" applyNumberFormat="1" applyFont="1" applyBorder="1" applyAlignment="1">
      <alignment horizontal="center" vertical="center"/>
    </xf>
    <xf numFmtId="164" fontId="2" fillId="0" borderId="25" xfId="0" applyNumberFormat="1" applyFont="1" applyBorder="1" applyAlignment="1">
      <alignment horizontal="center" vertical="center"/>
    </xf>
    <xf numFmtId="0" fontId="2" fillId="0" borderId="6" xfId="0" applyFont="1" applyBorder="1" applyAlignment="1">
      <alignment vertical="center" wrapText="1"/>
    </xf>
    <xf numFmtId="49" fontId="2" fillId="0" borderId="9" xfId="0" applyNumberFormat="1" applyFont="1" applyBorder="1" applyAlignment="1">
      <alignment vertical="center" wrapText="1"/>
    </xf>
    <xf numFmtId="164" fontId="1" fillId="0" borderId="8" xfId="0" applyNumberFormat="1" applyFont="1" applyBorder="1" applyAlignment="1">
      <alignment horizontal="right" vertical="center" wrapText="1"/>
    </xf>
    <xf numFmtId="9" fontId="2" fillId="0" borderId="8" xfId="0" applyNumberFormat="1" applyFont="1" applyBorder="1" applyAlignment="1">
      <alignment horizontal="right" vertical="center" wrapText="1"/>
    </xf>
    <xf numFmtId="0" fontId="2" fillId="0" borderId="6" xfId="0"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8" xfId="0" applyFont="1" applyBorder="1" applyAlignment="1" applyProtection="1">
      <alignment horizontal="righ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6" xfId="0" applyFont="1" applyBorder="1" applyAlignment="1" applyProtection="1">
      <alignment horizontal="right"/>
      <protection locked="0"/>
    </xf>
    <xf numFmtId="0" fontId="2" fillId="0" borderId="16" xfId="0" applyFont="1" applyBorder="1" applyAlignment="1" applyProtection="1">
      <alignment horizontal="center"/>
      <protection locked="0"/>
    </xf>
    <xf numFmtId="0" fontId="4" fillId="0" borderId="2" xfId="0" applyFont="1" applyBorder="1" applyAlignment="1">
      <alignment horizontal="center" vertical="center" wrapText="1"/>
    </xf>
    <xf numFmtId="0" fontId="4" fillId="0" borderId="2" xfId="0" applyFont="1" applyBorder="1" applyAlignment="1">
      <alignment horizontal="center"/>
    </xf>
    <xf numFmtId="0" fontId="2" fillId="0" borderId="1" xfId="0" applyFont="1" applyBorder="1" applyAlignment="1" applyProtection="1">
      <alignment horizontal="center"/>
      <protection locked="0"/>
    </xf>
    <xf numFmtId="0" fontId="2" fillId="0" borderId="0" xfId="0" applyFont="1" applyBorder="1" applyAlignment="1">
      <alignment horizontal="center"/>
    </xf>
    <xf numFmtId="0" fontId="2" fillId="0" borderId="6" xfId="0" applyFont="1" applyFill="1" applyBorder="1" applyAlignment="1">
      <alignment horizontal="center" vertical="center"/>
    </xf>
    <xf numFmtId="0" fontId="3"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center" vertical="center"/>
      <protection locked="0"/>
    </xf>
    <xf numFmtId="164" fontId="2" fillId="0" borderId="7" xfId="0" applyNumberFormat="1" applyFont="1" applyFill="1" applyBorder="1" applyAlignment="1">
      <alignment horizontal="center" vertical="center"/>
    </xf>
    <xf numFmtId="164" fontId="2" fillId="0" borderId="7" xfId="0" applyNumberFormat="1" applyFont="1" applyFill="1" applyBorder="1" applyAlignment="1" applyProtection="1">
      <alignment horizontal="center" vertical="center"/>
      <protection locked="0"/>
    </xf>
    <xf numFmtId="0" fontId="1" fillId="0" borderId="12" xfId="0" applyFont="1" applyBorder="1" applyAlignment="1">
      <alignment horizontal="center" vertical="center"/>
    </xf>
    <xf numFmtId="0" fontId="1" fillId="0" borderId="23" xfId="0" applyFont="1" applyBorder="1" applyAlignment="1">
      <alignment horizontal="center" vertical="center"/>
    </xf>
    <xf numFmtId="0" fontId="2" fillId="0" borderId="10"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164" fontId="2" fillId="0" borderId="7" xfId="1" applyNumberFormat="1" applyFont="1" applyFill="1" applyBorder="1" applyAlignment="1" applyProtection="1">
      <alignment horizontal="center" vertical="center"/>
    </xf>
    <xf numFmtId="0" fontId="2" fillId="0" borderId="7" xfId="0" applyFont="1" applyFill="1" applyBorder="1" applyAlignment="1">
      <alignment horizontal="center" vertical="center"/>
    </xf>
    <xf numFmtId="0" fontId="2" fillId="0" borderId="8" xfId="0" applyNumberFormat="1" applyFont="1" applyFill="1" applyBorder="1" applyAlignment="1" applyProtection="1">
      <alignment horizontal="center" vertical="center"/>
    </xf>
    <xf numFmtId="164" fontId="2" fillId="0" borderId="7" xfId="0" applyNumberFormat="1" applyFont="1" applyFill="1" applyBorder="1" applyAlignment="1" applyProtection="1">
      <alignment horizontal="center" vertical="center"/>
    </xf>
    <xf numFmtId="0" fontId="4" fillId="0" borderId="4"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0" xfId="0" applyFont="1" applyBorder="1" applyAlignment="1">
      <alignment horizontal="center"/>
    </xf>
    <xf numFmtId="0" fontId="5" fillId="0" borderId="0" xfId="0" applyFont="1" applyBorder="1" applyAlignment="1" applyProtection="1">
      <alignment horizontal="center" vertical="center" wrapText="1"/>
      <protection locked="0"/>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wrapText="1"/>
    </xf>
    <xf numFmtId="0" fontId="4" fillId="0" borderId="0" xfId="0" applyFont="1" applyBorder="1" applyAlignment="1" applyProtection="1">
      <alignment horizontal="center"/>
      <protection locked="0"/>
    </xf>
    <xf numFmtId="0" fontId="4" fillId="0" borderId="2" xfId="0" applyFont="1" applyBorder="1" applyAlignment="1" applyProtection="1">
      <alignment horizontal="center"/>
      <protection locked="0"/>
    </xf>
    <xf numFmtId="49" fontId="2" fillId="0" borderId="0" xfId="0" applyNumberFormat="1" applyFont="1" applyBorder="1" applyAlignment="1" applyProtection="1">
      <alignment horizontal="right"/>
      <protection locked="0"/>
    </xf>
    <xf numFmtId="49" fontId="2" fillId="0" borderId="0" xfId="0" quotePrefix="1" applyNumberFormat="1" applyFont="1" applyBorder="1" applyAlignment="1" applyProtection="1">
      <alignment horizontal="right"/>
      <protection locked="0"/>
    </xf>
    <xf numFmtId="0" fontId="2" fillId="0" borderId="18"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164" fontId="2" fillId="0" borderId="18" xfId="0" applyNumberFormat="1" applyFont="1" applyBorder="1" applyAlignment="1" applyProtection="1">
      <alignment horizontal="center" vertical="center"/>
      <protection locked="0"/>
    </xf>
    <xf numFmtId="164" fontId="2" fillId="0" borderId="39" xfId="0" applyNumberFormat="1" applyFont="1" applyBorder="1" applyAlignment="1" applyProtection="1">
      <alignment horizontal="center" vertical="center"/>
      <protection locked="0"/>
    </xf>
    <xf numFmtId="164" fontId="2" fillId="0" borderId="34" xfId="0" applyNumberFormat="1" applyFont="1" applyBorder="1" applyAlignment="1" applyProtection="1">
      <alignment horizontal="center" vertical="center"/>
      <protection locked="0"/>
    </xf>
    <xf numFmtId="0" fontId="2" fillId="0" borderId="26" xfId="0" applyFont="1" applyBorder="1" applyAlignment="1">
      <alignment horizontal="center" vertical="center"/>
    </xf>
    <xf numFmtId="0" fontId="2" fillId="0" borderId="35" xfId="0" applyFont="1" applyBorder="1" applyAlignment="1">
      <alignment horizontal="center" vertical="center"/>
    </xf>
    <xf numFmtId="0" fontId="2" fillId="0" borderId="30" xfId="0" applyFont="1" applyBorder="1" applyAlignment="1">
      <alignment horizontal="center" vertical="center"/>
    </xf>
    <xf numFmtId="49" fontId="2" fillId="0" borderId="27" xfId="0" applyNumberFormat="1" applyFont="1" applyBorder="1" applyAlignment="1">
      <alignment horizontal="left" vertical="center" wrapText="1"/>
    </xf>
    <xf numFmtId="49" fontId="2" fillId="0" borderId="2" xfId="0" applyNumberFormat="1" applyFont="1" applyBorder="1" applyAlignment="1">
      <alignment horizontal="left" vertical="center" wrapText="1"/>
    </xf>
    <xf numFmtId="49" fontId="2" fillId="0" borderId="28" xfId="0" applyNumberFormat="1" applyFont="1" applyBorder="1" applyAlignment="1">
      <alignment horizontal="left" vertical="center" wrapText="1"/>
    </xf>
    <xf numFmtId="49" fontId="2" fillId="0" borderId="36"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49" fontId="2" fillId="0" borderId="37" xfId="0" applyNumberFormat="1"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29" xfId="0" applyNumberFormat="1" applyFont="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33" xfId="0" applyNumberFormat="1" applyFont="1" applyBorder="1" applyAlignment="1">
      <alignment horizontal="center" vertical="center" wrapText="1"/>
    </xf>
    <xf numFmtId="49" fontId="22" fillId="0" borderId="7" xfId="0" applyNumberFormat="1" applyFont="1" applyBorder="1" applyAlignment="1">
      <alignment horizontal="left" vertical="center" wrapText="1"/>
    </xf>
    <xf numFmtId="164" fontId="1" fillId="0" borderId="18" xfId="0" applyNumberFormat="1" applyFont="1" applyBorder="1" applyAlignment="1" applyProtection="1">
      <alignment horizontal="center" vertical="center"/>
      <protection locked="0"/>
    </xf>
    <xf numFmtId="164" fontId="1" fillId="0" borderId="39" xfId="0" applyNumberFormat="1" applyFont="1" applyBorder="1" applyAlignment="1" applyProtection="1">
      <alignment horizontal="center" vertical="center"/>
      <protection locked="0"/>
    </xf>
    <xf numFmtId="164" fontId="1" fillId="0" borderId="34" xfId="0" applyNumberFormat="1" applyFont="1" applyBorder="1" applyAlignment="1" applyProtection="1">
      <alignment horizontal="center" vertical="center"/>
      <protection locked="0"/>
    </xf>
    <xf numFmtId="164" fontId="1" fillId="0" borderId="18" xfId="0" applyNumberFormat="1" applyFont="1" applyBorder="1" applyAlignment="1" applyProtection="1">
      <alignment horizontal="center" vertical="center"/>
    </xf>
    <xf numFmtId="164" fontId="1" fillId="0" borderId="39" xfId="0" applyNumberFormat="1" applyFont="1" applyBorder="1" applyAlignment="1" applyProtection="1">
      <alignment horizontal="center" vertical="center"/>
    </xf>
    <xf numFmtId="164" fontId="1" fillId="0" borderId="34" xfId="0" applyNumberFormat="1" applyFont="1" applyBorder="1" applyAlignment="1" applyProtection="1">
      <alignment horizontal="center" vertical="center"/>
    </xf>
    <xf numFmtId="0" fontId="2" fillId="0" borderId="2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0" xfId="0" applyFont="1" applyBorder="1" applyAlignment="1">
      <alignment horizontal="center" vertical="center" wrapText="1"/>
    </xf>
    <xf numFmtId="164" fontId="1" fillId="0" borderId="18" xfId="0" applyNumberFormat="1" applyFont="1" applyBorder="1" applyAlignment="1">
      <alignment horizontal="center" vertical="center"/>
    </xf>
    <xf numFmtId="164" fontId="1" fillId="0" borderId="39" xfId="0" applyNumberFormat="1" applyFont="1" applyBorder="1" applyAlignment="1">
      <alignment horizontal="center" vertical="center"/>
    </xf>
    <xf numFmtId="164" fontId="1" fillId="0" borderId="34" xfId="0" applyNumberFormat="1" applyFont="1" applyBorder="1" applyAlignment="1">
      <alignment horizontal="center" vertical="center"/>
    </xf>
    <xf numFmtId="49" fontId="2" fillId="0" borderId="40" xfId="0" applyNumberFormat="1" applyFont="1" applyBorder="1" applyAlignment="1">
      <alignment horizontal="left" vertical="center" wrapText="1"/>
    </xf>
    <xf numFmtId="49" fontId="2" fillId="0" borderId="41" xfId="0" applyNumberFormat="1" applyFont="1" applyBorder="1" applyAlignment="1">
      <alignment horizontal="left" vertical="center" wrapText="1"/>
    </xf>
    <xf numFmtId="49" fontId="2" fillId="0" borderId="42" xfId="0" applyNumberFormat="1" applyFont="1" applyBorder="1" applyAlignment="1">
      <alignment horizontal="left" vertical="center" wrapText="1"/>
    </xf>
    <xf numFmtId="0" fontId="10" fillId="0" borderId="0" xfId="0" applyFont="1" applyAlignment="1">
      <alignment horizontal="center" vertical="center" wrapText="1"/>
    </xf>
    <xf numFmtId="0" fontId="10" fillId="0" borderId="0" xfId="0" applyFont="1" applyBorder="1" applyAlignment="1" applyProtection="1">
      <alignment horizontal="center" vertical="center" wrapText="1"/>
      <protection locked="0"/>
    </xf>
    <xf numFmtId="49" fontId="2" fillId="0" borderId="29" xfId="0" applyNumberFormat="1" applyFont="1" applyBorder="1" applyAlignment="1">
      <alignment horizontal="center" vertical="center"/>
    </xf>
    <xf numFmtId="49" fontId="2" fillId="0" borderId="38" xfId="0" applyNumberFormat="1" applyFont="1" applyBorder="1" applyAlignment="1">
      <alignment horizontal="center" vertical="center"/>
    </xf>
    <xf numFmtId="49" fontId="2" fillId="0" borderId="33" xfId="0" applyNumberFormat="1" applyFont="1" applyBorder="1" applyAlignment="1">
      <alignment horizontal="center" vertical="center"/>
    </xf>
    <xf numFmtId="0" fontId="5" fillId="0" borderId="13" xfId="0" applyFont="1" applyBorder="1" applyAlignment="1" applyProtection="1">
      <alignment horizontal="center" vertical="center" wrapText="1"/>
      <protection locked="0"/>
    </xf>
    <xf numFmtId="0" fontId="7" fillId="0" borderId="0" xfId="0" applyFont="1" applyAlignment="1">
      <alignment horizontal="center" vertical="center" wrapText="1"/>
    </xf>
    <xf numFmtId="49" fontId="1" fillId="0" borderId="0"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0" fontId="10" fillId="0" borderId="10"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protection locked="0"/>
    </xf>
    <xf numFmtId="0" fontId="4" fillId="0" borderId="4" xfId="0" applyFont="1" applyBorder="1" applyAlignment="1" applyProtection="1">
      <alignment horizontal="left" wrapText="1"/>
      <protection locked="0"/>
    </xf>
    <xf numFmtId="0" fontId="4" fillId="0" borderId="5" xfId="0" applyFont="1" applyBorder="1" applyAlignment="1" applyProtection="1">
      <alignment horizontal="left" wrapText="1"/>
      <protection locked="0"/>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7" xfId="0" applyFont="1" applyBorder="1" applyAlignment="1" applyProtection="1">
      <alignment horizontal="left" vertical="top" wrapText="1"/>
      <protection locked="0"/>
    </xf>
    <xf numFmtId="0" fontId="0" fillId="0" borderId="8"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10" fillId="0" borderId="10"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2" fillId="0" borderId="7" xfId="0" applyFont="1" applyBorder="1" applyAlignment="1" applyProtection="1">
      <alignment horizontal="left" vertical="center" wrapText="1"/>
      <protection locked="0"/>
    </xf>
    <xf numFmtId="0" fontId="13" fillId="0" borderId="8" xfId="0" applyFont="1" applyBorder="1" applyAlignment="1" applyProtection="1">
      <alignment horizontal="left" vertical="center"/>
      <protection locked="0"/>
    </xf>
    <xf numFmtId="49" fontId="1" fillId="2" borderId="7" xfId="0" applyNumberFormat="1" applyFont="1" applyFill="1" applyBorder="1" applyAlignment="1">
      <alignment horizontal="center" vertical="center"/>
    </xf>
    <xf numFmtId="49" fontId="1" fillId="0" borderId="7" xfId="0" applyNumberFormat="1" applyFont="1" applyBorder="1" applyAlignment="1">
      <alignment horizontal="center" vertical="center"/>
    </xf>
    <xf numFmtId="0" fontId="19" fillId="0" borderId="21" xfId="0" applyFont="1" applyFill="1" applyBorder="1" applyAlignment="1">
      <alignment horizontal="center" vertical="center" wrapText="1"/>
    </xf>
  </cellXfs>
  <cellStyles count="2">
    <cellStyle name="Normal" xfId="0" builtinId="0"/>
    <cellStyle name="Normal_Sheet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
  <sheetViews>
    <sheetView tabSelected="1" zoomScaleNormal="100" zoomScalePageLayoutView="90" workbookViewId="0">
      <selection activeCell="A5" sqref="A5:C5"/>
    </sheetView>
  </sheetViews>
  <sheetFormatPr defaultRowHeight="13.5" x14ac:dyDescent="0.25"/>
  <cols>
    <col min="1" max="1" width="4.140625" style="2" customWidth="1"/>
    <col min="2" max="2" width="42.28515625" style="2" customWidth="1"/>
    <col min="3" max="3" width="6.42578125" style="2" customWidth="1"/>
    <col min="4" max="4" width="13.42578125" style="2" customWidth="1"/>
    <col min="5" max="5" width="10.140625" style="2" customWidth="1"/>
    <col min="6" max="6" width="12.28515625" style="2" customWidth="1"/>
    <col min="7" max="7" width="14.42578125" style="2" customWidth="1"/>
    <col min="8" max="8" width="12.5703125" style="2" customWidth="1"/>
    <col min="9" max="9" width="10.28515625" style="2" customWidth="1"/>
    <col min="10" max="10" width="12.140625" style="2" customWidth="1"/>
    <col min="11" max="11" width="10.5703125" style="2" customWidth="1"/>
    <col min="12" max="12" width="9.85546875" style="2" customWidth="1"/>
    <col min="13" max="13" width="11.7109375" style="2" customWidth="1"/>
    <col min="14" max="14" width="11.5703125" style="2" customWidth="1"/>
    <col min="15" max="17" width="11.7109375" style="2" customWidth="1"/>
    <col min="18" max="18" width="11" style="2" customWidth="1"/>
    <col min="19" max="19" width="5.85546875" style="2" customWidth="1"/>
    <col min="20" max="20" width="10.140625" style="2" customWidth="1"/>
    <col min="21" max="21" width="8.7109375" style="2" customWidth="1"/>
    <col min="22" max="255" width="9.140625" style="2"/>
    <col min="256" max="256" width="3.140625" style="2" customWidth="1"/>
    <col min="257" max="257" width="40.85546875" style="2" customWidth="1"/>
    <col min="258" max="258" width="6.42578125" style="2" customWidth="1"/>
    <col min="259" max="259" width="10.85546875" style="2" customWidth="1"/>
    <col min="260" max="260" width="10.140625" style="2" customWidth="1"/>
    <col min="261" max="261" width="11.28515625" style="2" customWidth="1"/>
    <col min="262" max="262" width="11.7109375" style="2" customWidth="1"/>
    <col min="263" max="263" width="11.140625" style="2" customWidth="1"/>
    <col min="264" max="264" width="10.28515625" style="2" customWidth="1"/>
    <col min="265" max="265" width="10.85546875" style="2" customWidth="1"/>
    <col min="266" max="266" width="10.5703125" style="2" customWidth="1"/>
    <col min="267" max="267" width="9.85546875" style="2" customWidth="1"/>
    <col min="268" max="268" width="11.7109375" style="2" customWidth="1"/>
    <col min="269" max="269" width="11.5703125" style="2" customWidth="1"/>
    <col min="270" max="272" width="11.7109375" style="2" customWidth="1"/>
    <col min="273" max="273" width="11" style="2" customWidth="1"/>
    <col min="274" max="274" width="9.140625" style="2"/>
    <col min="275" max="275" width="5.7109375" style="2" customWidth="1"/>
    <col min="276" max="276" width="10.140625" style="2" customWidth="1"/>
    <col min="277" max="277" width="8.7109375" style="2" customWidth="1"/>
    <col min="278" max="511" width="9.140625" style="2"/>
    <col min="512" max="512" width="3.140625" style="2" customWidth="1"/>
    <col min="513" max="513" width="40.85546875" style="2" customWidth="1"/>
    <col min="514" max="514" width="6.42578125" style="2" customWidth="1"/>
    <col min="515" max="515" width="10.85546875" style="2" customWidth="1"/>
    <col min="516" max="516" width="10.140625" style="2" customWidth="1"/>
    <col min="517" max="517" width="11.28515625" style="2" customWidth="1"/>
    <col min="518" max="518" width="11.7109375" style="2" customWidth="1"/>
    <col min="519" max="519" width="11.140625" style="2" customWidth="1"/>
    <col min="520" max="520" width="10.28515625" style="2" customWidth="1"/>
    <col min="521" max="521" width="10.85546875" style="2" customWidth="1"/>
    <col min="522" max="522" width="10.5703125" style="2" customWidth="1"/>
    <col min="523" max="523" width="9.85546875" style="2" customWidth="1"/>
    <col min="524" max="524" width="11.7109375" style="2" customWidth="1"/>
    <col min="525" max="525" width="11.5703125" style="2" customWidth="1"/>
    <col min="526" max="528" width="11.7109375" style="2" customWidth="1"/>
    <col min="529" max="529" width="11" style="2" customWidth="1"/>
    <col min="530" max="530" width="9.140625" style="2"/>
    <col min="531" max="531" width="5.7109375" style="2" customWidth="1"/>
    <col min="532" max="532" width="10.140625" style="2" customWidth="1"/>
    <col min="533" max="533" width="8.7109375" style="2" customWidth="1"/>
    <col min="534" max="767" width="9.140625" style="2"/>
    <col min="768" max="768" width="3.140625" style="2" customWidth="1"/>
    <col min="769" max="769" width="40.85546875" style="2" customWidth="1"/>
    <col min="770" max="770" width="6.42578125" style="2" customWidth="1"/>
    <col min="771" max="771" width="10.85546875" style="2" customWidth="1"/>
    <col min="772" max="772" width="10.140625" style="2" customWidth="1"/>
    <col min="773" max="773" width="11.28515625" style="2" customWidth="1"/>
    <col min="774" max="774" width="11.7109375" style="2" customWidth="1"/>
    <col min="775" max="775" width="11.140625" style="2" customWidth="1"/>
    <col min="776" max="776" width="10.28515625" style="2" customWidth="1"/>
    <col min="777" max="777" width="10.85546875" style="2" customWidth="1"/>
    <col min="778" max="778" width="10.5703125" style="2" customWidth="1"/>
    <col min="779" max="779" width="9.85546875" style="2" customWidth="1"/>
    <col min="780" max="780" width="11.7109375" style="2" customWidth="1"/>
    <col min="781" max="781" width="11.5703125" style="2" customWidth="1"/>
    <col min="782" max="784" width="11.7109375" style="2" customWidth="1"/>
    <col min="785" max="785" width="11" style="2" customWidth="1"/>
    <col min="786" max="786" width="9.140625" style="2"/>
    <col min="787" max="787" width="5.7109375" style="2" customWidth="1"/>
    <col min="788" max="788" width="10.140625" style="2" customWidth="1"/>
    <col min="789" max="789" width="8.7109375" style="2" customWidth="1"/>
    <col min="790" max="1023" width="9.140625" style="2"/>
    <col min="1024" max="1024" width="3.140625" style="2" customWidth="1"/>
    <col min="1025" max="1025" width="40.85546875" style="2" customWidth="1"/>
    <col min="1026" max="1026" width="6.42578125" style="2" customWidth="1"/>
    <col min="1027" max="1027" width="10.85546875" style="2" customWidth="1"/>
    <col min="1028" max="1028" width="10.140625" style="2" customWidth="1"/>
    <col min="1029" max="1029" width="11.28515625" style="2" customWidth="1"/>
    <col min="1030" max="1030" width="11.7109375" style="2" customWidth="1"/>
    <col min="1031" max="1031" width="11.140625" style="2" customWidth="1"/>
    <col min="1032" max="1032" width="10.28515625" style="2" customWidth="1"/>
    <col min="1033" max="1033" width="10.85546875" style="2" customWidth="1"/>
    <col min="1034" max="1034" width="10.5703125" style="2" customWidth="1"/>
    <col min="1035" max="1035" width="9.85546875" style="2" customWidth="1"/>
    <col min="1036" max="1036" width="11.7109375" style="2" customWidth="1"/>
    <col min="1037" max="1037" width="11.5703125" style="2" customWidth="1"/>
    <col min="1038" max="1040" width="11.7109375" style="2" customWidth="1"/>
    <col min="1041" max="1041" width="11" style="2" customWidth="1"/>
    <col min="1042" max="1042" width="9.140625" style="2"/>
    <col min="1043" max="1043" width="5.7109375" style="2" customWidth="1"/>
    <col min="1044" max="1044" width="10.140625" style="2" customWidth="1"/>
    <col min="1045" max="1045" width="8.7109375" style="2" customWidth="1"/>
    <col min="1046" max="1279" width="9.140625" style="2"/>
    <col min="1280" max="1280" width="3.140625" style="2" customWidth="1"/>
    <col min="1281" max="1281" width="40.85546875" style="2" customWidth="1"/>
    <col min="1282" max="1282" width="6.42578125" style="2" customWidth="1"/>
    <col min="1283" max="1283" width="10.85546875" style="2" customWidth="1"/>
    <col min="1284" max="1284" width="10.140625" style="2" customWidth="1"/>
    <col min="1285" max="1285" width="11.28515625" style="2" customWidth="1"/>
    <col min="1286" max="1286" width="11.7109375" style="2" customWidth="1"/>
    <col min="1287" max="1287" width="11.140625" style="2" customWidth="1"/>
    <col min="1288" max="1288" width="10.28515625" style="2" customWidth="1"/>
    <col min="1289" max="1289" width="10.85546875" style="2" customWidth="1"/>
    <col min="1290" max="1290" width="10.5703125" style="2" customWidth="1"/>
    <col min="1291" max="1291" width="9.85546875" style="2" customWidth="1"/>
    <col min="1292" max="1292" width="11.7109375" style="2" customWidth="1"/>
    <col min="1293" max="1293" width="11.5703125" style="2" customWidth="1"/>
    <col min="1294" max="1296" width="11.7109375" style="2" customWidth="1"/>
    <col min="1297" max="1297" width="11" style="2" customWidth="1"/>
    <col min="1298" max="1298" width="9.140625" style="2"/>
    <col min="1299" max="1299" width="5.7109375" style="2" customWidth="1"/>
    <col min="1300" max="1300" width="10.140625" style="2" customWidth="1"/>
    <col min="1301" max="1301" width="8.7109375" style="2" customWidth="1"/>
    <col min="1302" max="1535" width="9.140625" style="2"/>
    <col min="1536" max="1536" width="3.140625" style="2" customWidth="1"/>
    <col min="1537" max="1537" width="40.85546875" style="2" customWidth="1"/>
    <col min="1538" max="1538" width="6.42578125" style="2" customWidth="1"/>
    <col min="1539" max="1539" width="10.85546875" style="2" customWidth="1"/>
    <col min="1540" max="1540" width="10.140625" style="2" customWidth="1"/>
    <col min="1541" max="1541" width="11.28515625" style="2" customWidth="1"/>
    <col min="1542" max="1542" width="11.7109375" style="2" customWidth="1"/>
    <col min="1543" max="1543" width="11.140625" style="2" customWidth="1"/>
    <col min="1544" max="1544" width="10.28515625" style="2" customWidth="1"/>
    <col min="1545" max="1545" width="10.85546875" style="2" customWidth="1"/>
    <col min="1546" max="1546" width="10.5703125" style="2" customWidth="1"/>
    <col min="1547" max="1547" width="9.85546875" style="2" customWidth="1"/>
    <col min="1548" max="1548" width="11.7109375" style="2" customWidth="1"/>
    <col min="1549" max="1549" width="11.5703125" style="2" customWidth="1"/>
    <col min="1550" max="1552" width="11.7109375" style="2" customWidth="1"/>
    <col min="1553" max="1553" width="11" style="2" customWidth="1"/>
    <col min="1554" max="1554" width="9.140625" style="2"/>
    <col min="1555" max="1555" width="5.7109375" style="2" customWidth="1"/>
    <col min="1556" max="1556" width="10.140625" style="2" customWidth="1"/>
    <col min="1557" max="1557" width="8.7109375" style="2" customWidth="1"/>
    <col min="1558" max="1791" width="9.140625" style="2"/>
    <col min="1792" max="1792" width="3.140625" style="2" customWidth="1"/>
    <col min="1793" max="1793" width="40.85546875" style="2" customWidth="1"/>
    <col min="1794" max="1794" width="6.42578125" style="2" customWidth="1"/>
    <col min="1795" max="1795" width="10.85546875" style="2" customWidth="1"/>
    <col min="1796" max="1796" width="10.140625" style="2" customWidth="1"/>
    <col min="1797" max="1797" width="11.28515625" style="2" customWidth="1"/>
    <col min="1798" max="1798" width="11.7109375" style="2" customWidth="1"/>
    <col min="1799" max="1799" width="11.140625" style="2" customWidth="1"/>
    <col min="1800" max="1800" width="10.28515625" style="2" customWidth="1"/>
    <col min="1801" max="1801" width="10.85546875" style="2" customWidth="1"/>
    <col min="1802" max="1802" width="10.5703125" style="2" customWidth="1"/>
    <col min="1803" max="1803" width="9.85546875" style="2" customWidth="1"/>
    <col min="1804" max="1804" width="11.7109375" style="2" customWidth="1"/>
    <col min="1805" max="1805" width="11.5703125" style="2" customWidth="1"/>
    <col min="1806" max="1808" width="11.7109375" style="2" customWidth="1"/>
    <col min="1809" max="1809" width="11" style="2" customWidth="1"/>
    <col min="1810" max="1810" width="9.140625" style="2"/>
    <col min="1811" max="1811" width="5.7109375" style="2" customWidth="1"/>
    <col min="1812" max="1812" width="10.140625" style="2" customWidth="1"/>
    <col min="1813" max="1813" width="8.7109375" style="2" customWidth="1"/>
    <col min="1814" max="2047" width="9.140625" style="2"/>
    <col min="2048" max="2048" width="3.140625" style="2" customWidth="1"/>
    <col min="2049" max="2049" width="40.85546875" style="2" customWidth="1"/>
    <col min="2050" max="2050" width="6.42578125" style="2" customWidth="1"/>
    <col min="2051" max="2051" width="10.85546875" style="2" customWidth="1"/>
    <col min="2052" max="2052" width="10.140625" style="2" customWidth="1"/>
    <col min="2053" max="2053" width="11.28515625" style="2" customWidth="1"/>
    <col min="2054" max="2054" width="11.7109375" style="2" customWidth="1"/>
    <col min="2055" max="2055" width="11.140625" style="2" customWidth="1"/>
    <col min="2056" max="2056" width="10.28515625" style="2" customWidth="1"/>
    <col min="2057" max="2057" width="10.85546875" style="2" customWidth="1"/>
    <col min="2058" max="2058" width="10.5703125" style="2" customWidth="1"/>
    <col min="2059" max="2059" width="9.85546875" style="2" customWidth="1"/>
    <col min="2060" max="2060" width="11.7109375" style="2" customWidth="1"/>
    <col min="2061" max="2061" width="11.5703125" style="2" customWidth="1"/>
    <col min="2062" max="2064" width="11.7109375" style="2" customWidth="1"/>
    <col min="2065" max="2065" width="11" style="2" customWidth="1"/>
    <col min="2066" max="2066" width="9.140625" style="2"/>
    <col min="2067" max="2067" width="5.7109375" style="2" customWidth="1"/>
    <col min="2068" max="2068" width="10.140625" style="2" customWidth="1"/>
    <col min="2069" max="2069" width="8.7109375" style="2" customWidth="1"/>
    <col min="2070" max="2303" width="9.140625" style="2"/>
    <col min="2304" max="2304" width="3.140625" style="2" customWidth="1"/>
    <col min="2305" max="2305" width="40.85546875" style="2" customWidth="1"/>
    <col min="2306" max="2306" width="6.42578125" style="2" customWidth="1"/>
    <col min="2307" max="2307" width="10.85546875" style="2" customWidth="1"/>
    <col min="2308" max="2308" width="10.140625" style="2" customWidth="1"/>
    <col min="2309" max="2309" width="11.28515625" style="2" customWidth="1"/>
    <col min="2310" max="2310" width="11.7109375" style="2" customWidth="1"/>
    <col min="2311" max="2311" width="11.140625" style="2" customWidth="1"/>
    <col min="2312" max="2312" width="10.28515625" style="2" customWidth="1"/>
    <col min="2313" max="2313" width="10.85546875" style="2" customWidth="1"/>
    <col min="2314" max="2314" width="10.5703125" style="2" customWidth="1"/>
    <col min="2315" max="2315" width="9.85546875" style="2" customWidth="1"/>
    <col min="2316" max="2316" width="11.7109375" style="2" customWidth="1"/>
    <col min="2317" max="2317" width="11.5703125" style="2" customWidth="1"/>
    <col min="2318" max="2320" width="11.7109375" style="2" customWidth="1"/>
    <col min="2321" max="2321" width="11" style="2" customWidth="1"/>
    <col min="2322" max="2322" width="9.140625" style="2"/>
    <col min="2323" max="2323" width="5.7109375" style="2" customWidth="1"/>
    <col min="2324" max="2324" width="10.140625" style="2" customWidth="1"/>
    <col min="2325" max="2325" width="8.7109375" style="2" customWidth="1"/>
    <col min="2326" max="2559" width="9.140625" style="2"/>
    <col min="2560" max="2560" width="3.140625" style="2" customWidth="1"/>
    <col min="2561" max="2561" width="40.85546875" style="2" customWidth="1"/>
    <col min="2562" max="2562" width="6.42578125" style="2" customWidth="1"/>
    <col min="2563" max="2563" width="10.85546875" style="2" customWidth="1"/>
    <col min="2564" max="2564" width="10.140625" style="2" customWidth="1"/>
    <col min="2565" max="2565" width="11.28515625" style="2" customWidth="1"/>
    <col min="2566" max="2566" width="11.7109375" style="2" customWidth="1"/>
    <col min="2567" max="2567" width="11.140625" style="2" customWidth="1"/>
    <col min="2568" max="2568" width="10.28515625" style="2" customWidth="1"/>
    <col min="2569" max="2569" width="10.85546875" style="2" customWidth="1"/>
    <col min="2570" max="2570" width="10.5703125" style="2" customWidth="1"/>
    <col min="2571" max="2571" width="9.85546875" style="2" customWidth="1"/>
    <col min="2572" max="2572" width="11.7109375" style="2" customWidth="1"/>
    <col min="2573" max="2573" width="11.5703125" style="2" customWidth="1"/>
    <col min="2574" max="2576" width="11.7109375" style="2" customWidth="1"/>
    <col min="2577" max="2577" width="11" style="2" customWidth="1"/>
    <col min="2578" max="2578" width="9.140625" style="2"/>
    <col min="2579" max="2579" width="5.7109375" style="2" customWidth="1"/>
    <col min="2580" max="2580" width="10.140625" style="2" customWidth="1"/>
    <col min="2581" max="2581" width="8.7109375" style="2" customWidth="1"/>
    <col min="2582" max="2815" width="9.140625" style="2"/>
    <col min="2816" max="2816" width="3.140625" style="2" customWidth="1"/>
    <col min="2817" max="2817" width="40.85546875" style="2" customWidth="1"/>
    <col min="2818" max="2818" width="6.42578125" style="2" customWidth="1"/>
    <col min="2819" max="2819" width="10.85546875" style="2" customWidth="1"/>
    <col min="2820" max="2820" width="10.140625" style="2" customWidth="1"/>
    <col min="2821" max="2821" width="11.28515625" style="2" customWidth="1"/>
    <col min="2822" max="2822" width="11.7109375" style="2" customWidth="1"/>
    <col min="2823" max="2823" width="11.140625" style="2" customWidth="1"/>
    <col min="2824" max="2824" width="10.28515625" style="2" customWidth="1"/>
    <col min="2825" max="2825" width="10.85546875" style="2" customWidth="1"/>
    <col min="2826" max="2826" width="10.5703125" style="2" customWidth="1"/>
    <col min="2827" max="2827" width="9.85546875" style="2" customWidth="1"/>
    <col min="2828" max="2828" width="11.7109375" style="2" customWidth="1"/>
    <col min="2829" max="2829" width="11.5703125" style="2" customWidth="1"/>
    <col min="2830" max="2832" width="11.7109375" style="2" customWidth="1"/>
    <col min="2833" max="2833" width="11" style="2" customWidth="1"/>
    <col min="2834" max="2834" width="9.140625" style="2"/>
    <col min="2835" max="2835" width="5.7109375" style="2" customWidth="1"/>
    <col min="2836" max="2836" width="10.140625" style="2" customWidth="1"/>
    <col min="2837" max="2837" width="8.7109375" style="2" customWidth="1"/>
    <col min="2838" max="3071" width="9.140625" style="2"/>
    <col min="3072" max="3072" width="3.140625" style="2" customWidth="1"/>
    <col min="3073" max="3073" width="40.85546875" style="2" customWidth="1"/>
    <col min="3074" max="3074" width="6.42578125" style="2" customWidth="1"/>
    <col min="3075" max="3075" width="10.85546875" style="2" customWidth="1"/>
    <col min="3076" max="3076" width="10.140625" style="2" customWidth="1"/>
    <col min="3077" max="3077" width="11.28515625" style="2" customWidth="1"/>
    <col min="3078" max="3078" width="11.7109375" style="2" customWidth="1"/>
    <col min="3079" max="3079" width="11.140625" style="2" customWidth="1"/>
    <col min="3080" max="3080" width="10.28515625" style="2" customWidth="1"/>
    <col min="3081" max="3081" width="10.85546875" style="2" customWidth="1"/>
    <col min="3082" max="3082" width="10.5703125" style="2" customWidth="1"/>
    <col min="3083" max="3083" width="9.85546875" style="2" customWidth="1"/>
    <col min="3084" max="3084" width="11.7109375" style="2" customWidth="1"/>
    <col min="3085" max="3085" width="11.5703125" style="2" customWidth="1"/>
    <col min="3086" max="3088" width="11.7109375" style="2" customWidth="1"/>
    <col min="3089" max="3089" width="11" style="2" customWidth="1"/>
    <col min="3090" max="3090" width="9.140625" style="2"/>
    <col min="3091" max="3091" width="5.7109375" style="2" customWidth="1"/>
    <col min="3092" max="3092" width="10.140625" style="2" customWidth="1"/>
    <col min="3093" max="3093" width="8.7109375" style="2" customWidth="1"/>
    <col min="3094" max="3327" width="9.140625" style="2"/>
    <col min="3328" max="3328" width="3.140625" style="2" customWidth="1"/>
    <col min="3329" max="3329" width="40.85546875" style="2" customWidth="1"/>
    <col min="3330" max="3330" width="6.42578125" style="2" customWidth="1"/>
    <col min="3331" max="3331" width="10.85546875" style="2" customWidth="1"/>
    <col min="3332" max="3332" width="10.140625" style="2" customWidth="1"/>
    <col min="3333" max="3333" width="11.28515625" style="2" customWidth="1"/>
    <col min="3334" max="3334" width="11.7109375" style="2" customWidth="1"/>
    <col min="3335" max="3335" width="11.140625" style="2" customWidth="1"/>
    <col min="3336" max="3336" width="10.28515625" style="2" customWidth="1"/>
    <col min="3337" max="3337" width="10.85546875" style="2" customWidth="1"/>
    <col min="3338" max="3338" width="10.5703125" style="2" customWidth="1"/>
    <col min="3339" max="3339" width="9.85546875" style="2" customWidth="1"/>
    <col min="3340" max="3340" width="11.7109375" style="2" customWidth="1"/>
    <col min="3341" max="3341" width="11.5703125" style="2" customWidth="1"/>
    <col min="3342" max="3344" width="11.7109375" style="2" customWidth="1"/>
    <col min="3345" max="3345" width="11" style="2" customWidth="1"/>
    <col min="3346" max="3346" width="9.140625" style="2"/>
    <col min="3347" max="3347" width="5.7109375" style="2" customWidth="1"/>
    <col min="3348" max="3348" width="10.140625" style="2" customWidth="1"/>
    <col min="3349" max="3349" width="8.7109375" style="2" customWidth="1"/>
    <col min="3350" max="3583" width="9.140625" style="2"/>
    <col min="3584" max="3584" width="3.140625" style="2" customWidth="1"/>
    <col min="3585" max="3585" width="40.85546875" style="2" customWidth="1"/>
    <col min="3586" max="3586" width="6.42578125" style="2" customWidth="1"/>
    <col min="3587" max="3587" width="10.85546875" style="2" customWidth="1"/>
    <col min="3588" max="3588" width="10.140625" style="2" customWidth="1"/>
    <col min="3589" max="3589" width="11.28515625" style="2" customWidth="1"/>
    <col min="3590" max="3590" width="11.7109375" style="2" customWidth="1"/>
    <col min="3591" max="3591" width="11.140625" style="2" customWidth="1"/>
    <col min="3592" max="3592" width="10.28515625" style="2" customWidth="1"/>
    <col min="3593" max="3593" width="10.85546875" style="2" customWidth="1"/>
    <col min="3594" max="3594" width="10.5703125" style="2" customWidth="1"/>
    <col min="3595" max="3595" width="9.85546875" style="2" customWidth="1"/>
    <col min="3596" max="3596" width="11.7109375" style="2" customWidth="1"/>
    <col min="3597" max="3597" width="11.5703125" style="2" customWidth="1"/>
    <col min="3598" max="3600" width="11.7109375" style="2" customWidth="1"/>
    <col min="3601" max="3601" width="11" style="2" customWidth="1"/>
    <col min="3602" max="3602" width="9.140625" style="2"/>
    <col min="3603" max="3603" width="5.7109375" style="2" customWidth="1"/>
    <col min="3604" max="3604" width="10.140625" style="2" customWidth="1"/>
    <col min="3605" max="3605" width="8.7109375" style="2" customWidth="1"/>
    <col min="3606" max="3839" width="9.140625" style="2"/>
    <col min="3840" max="3840" width="3.140625" style="2" customWidth="1"/>
    <col min="3841" max="3841" width="40.85546875" style="2" customWidth="1"/>
    <col min="3842" max="3842" width="6.42578125" style="2" customWidth="1"/>
    <col min="3843" max="3843" width="10.85546875" style="2" customWidth="1"/>
    <col min="3844" max="3844" width="10.140625" style="2" customWidth="1"/>
    <col min="3845" max="3845" width="11.28515625" style="2" customWidth="1"/>
    <col min="3846" max="3846" width="11.7109375" style="2" customWidth="1"/>
    <col min="3847" max="3847" width="11.140625" style="2" customWidth="1"/>
    <col min="3848" max="3848" width="10.28515625" style="2" customWidth="1"/>
    <col min="3849" max="3849" width="10.85546875" style="2" customWidth="1"/>
    <col min="3850" max="3850" width="10.5703125" style="2" customWidth="1"/>
    <col min="3851" max="3851" width="9.85546875" style="2" customWidth="1"/>
    <col min="3852" max="3852" width="11.7109375" style="2" customWidth="1"/>
    <col min="3853" max="3853" width="11.5703125" style="2" customWidth="1"/>
    <col min="3854" max="3856" width="11.7109375" style="2" customWidth="1"/>
    <col min="3857" max="3857" width="11" style="2" customWidth="1"/>
    <col min="3858" max="3858" width="9.140625" style="2"/>
    <col min="3859" max="3859" width="5.7109375" style="2" customWidth="1"/>
    <col min="3860" max="3860" width="10.140625" style="2" customWidth="1"/>
    <col min="3861" max="3861" width="8.7109375" style="2" customWidth="1"/>
    <col min="3862" max="4095" width="9.140625" style="2"/>
    <col min="4096" max="4096" width="3.140625" style="2" customWidth="1"/>
    <col min="4097" max="4097" width="40.85546875" style="2" customWidth="1"/>
    <col min="4098" max="4098" width="6.42578125" style="2" customWidth="1"/>
    <col min="4099" max="4099" width="10.85546875" style="2" customWidth="1"/>
    <col min="4100" max="4100" width="10.140625" style="2" customWidth="1"/>
    <col min="4101" max="4101" width="11.28515625" style="2" customWidth="1"/>
    <col min="4102" max="4102" width="11.7109375" style="2" customWidth="1"/>
    <col min="4103" max="4103" width="11.140625" style="2" customWidth="1"/>
    <col min="4104" max="4104" width="10.28515625" style="2" customWidth="1"/>
    <col min="4105" max="4105" width="10.85546875" style="2" customWidth="1"/>
    <col min="4106" max="4106" width="10.5703125" style="2" customWidth="1"/>
    <col min="4107" max="4107" width="9.85546875" style="2" customWidth="1"/>
    <col min="4108" max="4108" width="11.7109375" style="2" customWidth="1"/>
    <col min="4109" max="4109" width="11.5703125" style="2" customWidth="1"/>
    <col min="4110" max="4112" width="11.7109375" style="2" customWidth="1"/>
    <col min="4113" max="4113" width="11" style="2" customWidth="1"/>
    <col min="4114" max="4114" width="9.140625" style="2"/>
    <col min="4115" max="4115" width="5.7109375" style="2" customWidth="1"/>
    <col min="4116" max="4116" width="10.140625" style="2" customWidth="1"/>
    <col min="4117" max="4117" width="8.7109375" style="2" customWidth="1"/>
    <col min="4118" max="4351" width="9.140625" style="2"/>
    <col min="4352" max="4352" width="3.140625" style="2" customWidth="1"/>
    <col min="4353" max="4353" width="40.85546875" style="2" customWidth="1"/>
    <col min="4354" max="4354" width="6.42578125" style="2" customWidth="1"/>
    <col min="4355" max="4355" width="10.85546875" style="2" customWidth="1"/>
    <col min="4356" max="4356" width="10.140625" style="2" customWidth="1"/>
    <col min="4357" max="4357" width="11.28515625" style="2" customWidth="1"/>
    <col min="4358" max="4358" width="11.7109375" style="2" customWidth="1"/>
    <col min="4359" max="4359" width="11.140625" style="2" customWidth="1"/>
    <col min="4360" max="4360" width="10.28515625" style="2" customWidth="1"/>
    <col min="4361" max="4361" width="10.85546875" style="2" customWidth="1"/>
    <col min="4362" max="4362" width="10.5703125" style="2" customWidth="1"/>
    <col min="4363" max="4363" width="9.85546875" style="2" customWidth="1"/>
    <col min="4364" max="4364" width="11.7109375" style="2" customWidth="1"/>
    <col min="4365" max="4365" width="11.5703125" style="2" customWidth="1"/>
    <col min="4366" max="4368" width="11.7109375" style="2" customWidth="1"/>
    <col min="4369" max="4369" width="11" style="2" customWidth="1"/>
    <col min="4370" max="4370" width="9.140625" style="2"/>
    <col min="4371" max="4371" width="5.7109375" style="2" customWidth="1"/>
    <col min="4372" max="4372" width="10.140625" style="2" customWidth="1"/>
    <col min="4373" max="4373" width="8.7109375" style="2" customWidth="1"/>
    <col min="4374" max="4607" width="9.140625" style="2"/>
    <col min="4608" max="4608" width="3.140625" style="2" customWidth="1"/>
    <col min="4609" max="4609" width="40.85546875" style="2" customWidth="1"/>
    <col min="4610" max="4610" width="6.42578125" style="2" customWidth="1"/>
    <col min="4611" max="4611" width="10.85546875" style="2" customWidth="1"/>
    <col min="4612" max="4612" width="10.140625" style="2" customWidth="1"/>
    <col min="4613" max="4613" width="11.28515625" style="2" customWidth="1"/>
    <col min="4614" max="4614" width="11.7109375" style="2" customWidth="1"/>
    <col min="4615" max="4615" width="11.140625" style="2" customWidth="1"/>
    <col min="4616" max="4616" width="10.28515625" style="2" customWidth="1"/>
    <col min="4617" max="4617" width="10.85546875" style="2" customWidth="1"/>
    <col min="4618" max="4618" width="10.5703125" style="2" customWidth="1"/>
    <col min="4619" max="4619" width="9.85546875" style="2" customWidth="1"/>
    <col min="4620" max="4620" width="11.7109375" style="2" customWidth="1"/>
    <col min="4621" max="4621" width="11.5703125" style="2" customWidth="1"/>
    <col min="4622" max="4624" width="11.7109375" style="2" customWidth="1"/>
    <col min="4625" max="4625" width="11" style="2" customWidth="1"/>
    <col min="4626" max="4626" width="9.140625" style="2"/>
    <col min="4627" max="4627" width="5.7109375" style="2" customWidth="1"/>
    <col min="4628" max="4628" width="10.140625" style="2" customWidth="1"/>
    <col min="4629" max="4629" width="8.7109375" style="2" customWidth="1"/>
    <col min="4630" max="4863" width="9.140625" style="2"/>
    <col min="4864" max="4864" width="3.140625" style="2" customWidth="1"/>
    <col min="4865" max="4865" width="40.85546875" style="2" customWidth="1"/>
    <col min="4866" max="4866" width="6.42578125" style="2" customWidth="1"/>
    <col min="4867" max="4867" width="10.85546875" style="2" customWidth="1"/>
    <col min="4868" max="4868" width="10.140625" style="2" customWidth="1"/>
    <col min="4869" max="4869" width="11.28515625" style="2" customWidth="1"/>
    <col min="4870" max="4870" width="11.7109375" style="2" customWidth="1"/>
    <col min="4871" max="4871" width="11.140625" style="2" customWidth="1"/>
    <col min="4872" max="4872" width="10.28515625" style="2" customWidth="1"/>
    <col min="4873" max="4873" width="10.85546875" style="2" customWidth="1"/>
    <col min="4874" max="4874" width="10.5703125" style="2" customWidth="1"/>
    <col min="4875" max="4875" width="9.85546875" style="2" customWidth="1"/>
    <col min="4876" max="4876" width="11.7109375" style="2" customWidth="1"/>
    <col min="4877" max="4877" width="11.5703125" style="2" customWidth="1"/>
    <col min="4878" max="4880" width="11.7109375" style="2" customWidth="1"/>
    <col min="4881" max="4881" width="11" style="2" customWidth="1"/>
    <col min="4882" max="4882" width="9.140625" style="2"/>
    <col min="4883" max="4883" width="5.7109375" style="2" customWidth="1"/>
    <col min="4884" max="4884" width="10.140625" style="2" customWidth="1"/>
    <col min="4885" max="4885" width="8.7109375" style="2" customWidth="1"/>
    <col min="4886" max="5119" width="9.140625" style="2"/>
    <col min="5120" max="5120" width="3.140625" style="2" customWidth="1"/>
    <col min="5121" max="5121" width="40.85546875" style="2" customWidth="1"/>
    <col min="5122" max="5122" width="6.42578125" style="2" customWidth="1"/>
    <col min="5123" max="5123" width="10.85546875" style="2" customWidth="1"/>
    <col min="5124" max="5124" width="10.140625" style="2" customWidth="1"/>
    <col min="5125" max="5125" width="11.28515625" style="2" customWidth="1"/>
    <col min="5126" max="5126" width="11.7109375" style="2" customWidth="1"/>
    <col min="5127" max="5127" width="11.140625" style="2" customWidth="1"/>
    <col min="5128" max="5128" width="10.28515625" style="2" customWidth="1"/>
    <col min="5129" max="5129" width="10.85546875" style="2" customWidth="1"/>
    <col min="5130" max="5130" width="10.5703125" style="2" customWidth="1"/>
    <col min="5131" max="5131" width="9.85546875" style="2" customWidth="1"/>
    <col min="5132" max="5132" width="11.7109375" style="2" customWidth="1"/>
    <col min="5133" max="5133" width="11.5703125" style="2" customWidth="1"/>
    <col min="5134" max="5136" width="11.7109375" style="2" customWidth="1"/>
    <col min="5137" max="5137" width="11" style="2" customWidth="1"/>
    <col min="5138" max="5138" width="9.140625" style="2"/>
    <col min="5139" max="5139" width="5.7109375" style="2" customWidth="1"/>
    <col min="5140" max="5140" width="10.140625" style="2" customWidth="1"/>
    <col min="5141" max="5141" width="8.7109375" style="2" customWidth="1"/>
    <col min="5142" max="5375" width="9.140625" style="2"/>
    <col min="5376" max="5376" width="3.140625" style="2" customWidth="1"/>
    <col min="5377" max="5377" width="40.85546875" style="2" customWidth="1"/>
    <col min="5378" max="5378" width="6.42578125" style="2" customWidth="1"/>
    <col min="5379" max="5379" width="10.85546875" style="2" customWidth="1"/>
    <col min="5380" max="5380" width="10.140625" style="2" customWidth="1"/>
    <col min="5381" max="5381" width="11.28515625" style="2" customWidth="1"/>
    <col min="5382" max="5382" width="11.7109375" style="2" customWidth="1"/>
    <col min="5383" max="5383" width="11.140625" style="2" customWidth="1"/>
    <col min="5384" max="5384" width="10.28515625" style="2" customWidth="1"/>
    <col min="5385" max="5385" width="10.85546875" style="2" customWidth="1"/>
    <col min="5386" max="5386" width="10.5703125" style="2" customWidth="1"/>
    <col min="5387" max="5387" width="9.85546875" style="2" customWidth="1"/>
    <col min="5388" max="5388" width="11.7109375" style="2" customWidth="1"/>
    <col min="5389" max="5389" width="11.5703125" style="2" customWidth="1"/>
    <col min="5390" max="5392" width="11.7109375" style="2" customWidth="1"/>
    <col min="5393" max="5393" width="11" style="2" customWidth="1"/>
    <col min="5394" max="5394" width="9.140625" style="2"/>
    <col min="5395" max="5395" width="5.7109375" style="2" customWidth="1"/>
    <col min="5396" max="5396" width="10.140625" style="2" customWidth="1"/>
    <col min="5397" max="5397" width="8.7109375" style="2" customWidth="1"/>
    <col min="5398" max="5631" width="9.140625" style="2"/>
    <col min="5632" max="5632" width="3.140625" style="2" customWidth="1"/>
    <col min="5633" max="5633" width="40.85546875" style="2" customWidth="1"/>
    <col min="5634" max="5634" width="6.42578125" style="2" customWidth="1"/>
    <col min="5635" max="5635" width="10.85546875" style="2" customWidth="1"/>
    <col min="5636" max="5636" width="10.140625" style="2" customWidth="1"/>
    <col min="5637" max="5637" width="11.28515625" style="2" customWidth="1"/>
    <col min="5638" max="5638" width="11.7109375" style="2" customWidth="1"/>
    <col min="5639" max="5639" width="11.140625" style="2" customWidth="1"/>
    <col min="5640" max="5640" width="10.28515625" style="2" customWidth="1"/>
    <col min="5641" max="5641" width="10.85546875" style="2" customWidth="1"/>
    <col min="5642" max="5642" width="10.5703125" style="2" customWidth="1"/>
    <col min="5643" max="5643" width="9.85546875" style="2" customWidth="1"/>
    <col min="5644" max="5644" width="11.7109375" style="2" customWidth="1"/>
    <col min="5645" max="5645" width="11.5703125" style="2" customWidth="1"/>
    <col min="5646" max="5648" width="11.7109375" style="2" customWidth="1"/>
    <col min="5649" max="5649" width="11" style="2" customWidth="1"/>
    <col min="5650" max="5650" width="9.140625" style="2"/>
    <col min="5651" max="5651" width="5.7109375" style="2" customWidth="1"/>
    <col min="5652" max="5652" width="10.140625" style="2" customWidth="1"/>
    <col min="5653" max="5653" width="8.7109375" style="2" customWidth="1"/>
    <col min="5654" max="5887" width="9.140625" style="2"/>
    <col min="5888" max="5888" width="3.140625" style="2" customWidth="1"/>
    <col min="5889" max="5889" width="40.85546875" style="2" customWidth="1"/>
    <col min="5890" max="5890" width="6.42578125" style="2" customWidth="1"/>
    <col min="5891" max="5891" width="10.85546875" style="2" customWidth="1"/>
    <col min="5892" max="5892" width="10.140625" style="2" customWidth="1"/>
    <col min="5893" max="5893" width="11.28515625" style="2" customWidth="1"/>
    <col min="5894" max="5894" width="11.7109375" style="2" customWidth="1"/>
    <col min="5895" max="5895" width="11.140625" style="2" customWidth="1"/>
    <col min="5896" max="5896" width="10.28515625" style="2" customWidth="1"/>
    <col min="5897" max="5897" width="10.85546875" style="2" customWidth="1"/>
    <col min="5898" max="5898" width="10.5703125" style="2" customWidth="1"/>
    <col min="5899" max="5899" width="9.85546875" style="2" customWidth="1"/>
    <col min="5900" max="5900" width="11.7109375" style="2" customWidth="1"/>
    <col min="5901" max="5901" width="11.5703125" style="2" customWidth="1"/>
    <col min="5902" max="5904" width="11.7109375" style="2" customWidth="1"/>
    <col min="5905" max="5905" width="11" style="2" customWidth="1"/>
    <col min="5906" max="5906" width="9.140625" style="2"/>
    <col min="5907" max="5907" width="5.7109375" style="2" customWidth="1"/>
    <col min="5908" max="5908" width="10.140625" style="2" customWidth="1"/>
    <col min="5909" max="5909" width="8.7109375" style="2" customWidth="1"/>
    <col min="5910" max="6143" width="9.140625" style="2"/>
    <col min="6144" max="6144" width="3.140625" style="2" customWidth="1"/>
    <col min="6145" max="6145" width="40.85546875" style="2" customWidth="1"/>
    <col min="6146" max="6146" width="6.42578125" style="2" customWidth="1"/>
    <col min="6147" max="6147" width="10.85546875" style="2" customWidth="1"/>
    <col min="6148" max="6148" width="10.140625" style="2" customWidth="1"/>
    <col min="6149" max="6149" width="11.28515625" style="2" customWidth="1"/>
    <col min="6150" max="6150" width="11.7109375" style="2" customWidth="1"/>
    <col min="6151" max="6151" width="11.140625" style="2" customWidth="1"/>
    <col min="6152" max="6152" width="10.28515625" style="2" customWidth="1"/>
    <col min="6153" max="6153" width="10.85546875" style="2" customWidth="1"/>
    <col min="6154" max="6154" width="10.5703125" style="2" customWidth="1"/>
    <col min="6155" max="6155" width="9.85546875" style="2" customWidth="1"/>
    <col min="6156" max="6156" width="11.7109375" style="2" customWidth="1"/>
    <col min="6157" max="6157" width="11.5703125" style="2" customWidth="1"/>
    <col min="6158" max="6160" width="11.7109375" style="2" customWidth="1"/>
    <col min="6161" max="6161" width="11" style="2" customWidth="1"/>
    <col min="6162" max="6162" width="9.140625" style="2"/>
    <col min="6163" max="6163" width="5.7109375" style="2" customWidth="1"/>
    <col min="6164" max="6164" width="10.140625" style="2" customWidth="1"/>
    <col min="6165" max="6165" width="8.7109375" style="2" customWidth="1"/>
    <col min="6166" max="6399" width="9.140625" style="2"/>
    <col min="6400" max="6400" width="3.140625" style="2" customWidth="1"/>
    <col min="6401" max="6401" width="40.85546875" style="2" customWidth="1"/>
    <col min="6402" max="6402" width="6.42578125" style="2" customWidth="1"/>
    <col min="6403" max="6403" width="10.85546875" style="2" customWidth="1"/>
    <col min="6404" max="6404" width="10.140625" style="2" customWidth="1"/>
    <col min="6405" max="6405" width="11.28515625" style="2" customWidth="1"/>
    <col min="6406" max="6406" width="11.7109375" style="2" customWidth="1"/>
    <col min="6407" max="6407" width="11.140625" style="2" customWidth="1"/>
    <col min="6408" max="6408" width="10.28515625" style="2" customWidth="1"/>
    <col min="6409" max="6409" width="10.85546875" style="2" customWidth="1"/>
    <col min="6410" max="6410" width="10.5703125" style="2" customWidth="1"/>
    <col min="6411" max="6411" width="9.85546875" style="2" customWidth="1"/>
    <col min="6412" max="6412" width="11.7109375" style="2" customWidth="1"/>
    <col min="6413" max="6413" width="11.5703125" style="2" customWidth="1"/>
    <col min="6414" max="6416" width="11.7109375" style="2" customWidth="1"/>
    <col min="6417" max="6417" width="11" style="2" customWidth="1"/>
    <col min="6418" max="6418" width="9.140625" style="2"/>
    <col min="6419" max="6419" width="5.7109375" style="2" customWidth="1"/>
    <col min="6420" max="6420" width="10.140625" style="2" customWidth="1"/>
    <col min="6421" max="6421" width="8.7109375" style="2" customWidth="1"/>
    <col min="6422" max="6655" width="9.140625" style="2"/>
    <col min="6656" max="6656" width="3.140625" style="2" customWidth="1"/>
    <col min="6657" max="6657" width="40.85546875" style="2" customWidth="1"/>
    <col min="6658" max="6658" width="6.42578125" style="2" customWidth="1"/>
    <col min="6659" max="6659" width="10.85546875" style="2" customWidth="1"/>
    <col min="6660" max="6660" width="10.140625" style="2" customWidth="1"/>
    <col min="6661" max="6661" width="11.28515625" style="2" customWidth="1"/>
    <col min="6662" max="6662" width="11.7109375" style="2" customWidth="1"/>
    <col min="6663" max="6663" width="11.140625" style="2" customWidth="1"/>
    <col min="6664" max="6664" width="10.28515625" style="2" customWidth="1"/>
    <col min="6665" max="6665" width="10.85546875" style="2" customWidth="1"/>
    <col min="6666" max="6666" width="10.5703125" style="2" customWidth="1"/>
    <col min="6667" max="6667" width="9.85546875" style="2" customWidth="1"/>
    <col min="6668" max="6668" width="11.7109375" style="2" customWidth="1"/>
    <col min="6669" max="6669" width="11.5703125" style="2" customWidth="1"/>
    <col min="6670" max="6672" width="11.7109375" style="2" customWidth="1"/>
    <col min="6673" max="6673" width="11" style="2" customWidth="1"/>
    <col min="6674" max="6674" width="9.140625" style="2"/>
    <col min="6675" max="6675" width="5.7109375" style="2" customWidth="1"/>
    <col min="6676" max="6676" width="10.140625" style="2" customWidth="1"/>
    <col min="6677" max="6677" width="8.7109375" style="2" customWidth="1"/>
    <col min="6678" max="6911" width="9.140625" style="2"/>
    <col min="6912" max="6912" width="3.140625" style="2" customWidth="1"/>
    <col min="6913" max="6913" width="40.85546875" style="2" customWidth="1"/>
    <col min="6914" max="6914" width="6.42578125" style="2" customWidth="1"/>
    <col min="6915" max="6915" width="10.85546875" style="2" customWidth="1"/>
    <col min="6916" max="6916" width="10.140625" style="2" customWidth="1"/>
    <col min="6917" max="6917" width="11.28515625" style="2" customWidth="1"/>
    <col min="6918" max="6918" width="11.7109375" style="2" customWidth="1"/>
    <col min="6919" max="6919" width="11.140625" style="2" customWidth="1"/>
    <col min="6920" max="6920" width="10.28515625" style="2" customWidth="1"/>
    <col min="6921" max="6921" width="10.85546875" style="2" customWidth="1"/>
    <col min="6922" max="6922" width="10.5703125" style="2" customWidth="1"/>
    <col min="6923" max="6923" width="9.85546875" style="2" customWidth="1"/>
    <col min="6924" max="6924" width="11.7109375" style="2" customWidth="1"/>
    <col min="6925" max="6925" width="11.5703125" style="2" customWidth="1"/>
    <col min="6926" max="6928" width="11.7109375" style="2" customWidth="1"/>
    <col min="6929" max="6929" width="11" style="2" customWidth="1"/>
    <col min="6930" max="6930" width="9.140625" style="2"/>
    <col min="6931" max="6931" width="5.7109375" style="2" customWidth="1"/>
    <col min="6932" max="6932" width="10.140625" style="2" customWidth="1"/>
    <col min="6933" max="6933" width="8.7109375" style="2" customWidth="1"/>
    <col min="6934" max="7167" width="9.140625" style="2"/>
    <col min="7168" max="7168" width="3.140625" style="2" customWidth="1"/>
    <col min="7169" max="7169" width="40.85546875" style="2" customWidth="1"/>
    <col min="7170" max="7170" width="6.42578125" style="2" customWidth="1"/>
    <col min="7171" max="7171" width="10.85546875" style="2" customWidth="1"/>
    <col min="7172" max="7172" width="10.140625" style="2" customWidth="1"/>
    <col min="7173" max="7173" width="11.28515625" style="2" customWidth="1"/>
    <col min="7174" max="7174" width="11.7109375" style="2" customWidth="1"/>
    <col min="7175" max="7175" width="11.140625" style="2" customWidth="1"/>
    <col min="7176" max="7176" width="10.28515625" style="2" customWidth="1"/>
    <col min="7177" max="7177" width="10.85546875" style="2" customWidth="1"/>
    <col min="7178" max="7178" width="10.5703125" style="2" customWidth="1"/>
    <col min="7179" max="7179" width="9.85546875" style="2" customWidth="1"/>
    <col min="7180" max="7180" width="11.7109375" style="2" customWidth="1"/>
    <col min="7181" max="7181" width="11.5703125" style="2" customWidth="1"/>
    <col min="7182" max="7184" width="11.7109375" style="2" customWidth="1"/>
    <col min="7185" max="7185" width="11" style="2" customWidth="1"/>
    <col min="7186" max="7186" width="9.140625" style="2"/>
    <col min="7187" max="7187" width="5.7109375" style="2" customWidth="1"/>
    <col min="7188" max="7188" width="10.140625" style="2" customWidth="1"/>
    <col min="7189" max="7189" width="8.7109375" style="2" customWidth="1"/>
    <col min="7190" max="7423" width="9.140625" style="2"/>
    <col min="7424" max="7424" width="3.140625" style="2" customWidth="1"/>
    <col min="7425" max="7425" width="40.85546875" style="2" customWidth="1"/>
    <col min="7426" max="7426" width="6.42578125" style="2" customWidth="1"/>
    <col min="7427" max="7427" width="10.85546875" style="2" customWidth="1"/>
    <col min="7428" max="7428" width="10.140625" style="2" customWidth="1"/>
    <col min="7429" max="7429" width="11.28515625" style="2" customWidth="1"/>
    <col min="7430" max="7430" width="11.7109375" style="2" customWidth="1"/>
    <col min="7431" max="7431" width="11.140625" style="2" customWidth="1"/>
    <col min="7432" max="7432" width="10.28515625" style="2" customWidth="1"/>
    <col min="7433" max="7433" width="10.85546875" style="2" customWidth="1"/>
    <col min="7434" max="7434" width="10.5703125" style="2" customWidth="1"/>
    <col min="7435" max="7435" width="9.85546875" style="2" customWidth="1"/>
    <col min="7436" max="7436" width="11.7109375" style="2" customWidth="1"/>
    <col min="7437" max="7437" width="11.5703125" style="2" customWidth="1"/>
    <col min="7438" max="7440" width="11.7109375" style="2" customWidth="1"/>
    <col min="7441" max="7441" width="11" style="2" customWidth="1"/>
    <col min="7442" max="7442" width="9.140625" style="2"/>
    <col min="7443" max="7443" width="5.7109375" style="2" customWidth="1"/>
    <col min="7444" max="7444" width="10.140625" style="2" customWidth="1"/>
    <col min="7445" max="7445" width="8.7109375" style="2" customWidth="1"/>
    <col min="7446" max="7679" width="9.140625" style="2"/>
    <col min="7680" max="7680" width="3.140625" style="2" customWidth="1"/>
    <col min="7681" max="7681" width="40.85546875" style="2" customWidth="1"/>
    <col min="7682" max="7682" width="6.42578125" style="2" customWidth="1"/>
    <col min="7683" max="7683" width="10.85546875" style="2" customWidth="1"/>
    <col min="7684" max="7684" width="10.140625" style="2" customWidth="1"/>
    <col min="7685" max="7685" width="11.28515625" style="2" customWidth="1"/>
    <col min="7686" max="7686" width="11.7109375" style="2" customWidth="1"/>
    <col min="7687" max="7687" width="11.140625" style="2" customWidth="1"/>
    <col min="7688" max="7688" width="10.28515625" style="2" customWidth="1"/>
    <col min="7689" max="7689" width="10.85546875" style="2" customWidth="1"/>
    <col min="7690" max="7690" width="10.5703125" style="2" customWidth="1"/>
    <col min="7691" max="7691" width="9.85546875" style="2" customWidth="1"/>
    <col min="7692" max="7692" width="11.7109375" style="2" customWidth="1"/>
    <col min="7693" max="7693" width="11.5703125" style="2" customWidth="1"/>
    <col min="7694" max="7696" width="11.7109375" style="2" customWidth="1"/>
    <col min="7697" max="7697" width="11" style="2" customWidth="1"/>
    <col min="7698" max="7698" width="9.140625" style="2"/>
    <col min="7699" max="7699" width="5.7109375" style="2" customWidth="1"/>
    <col min="7700" max="7700" width="10.140625" style="2" customWidth="1"/>
    <col min="7701" max="7701" width="8.7109375" style="2" customWidth="1"/>
    <col min="7702" max="7935" width="9.140625" style="2"/>
    <col min="7936" max="7936" width="3.140625" style="2" customWidth="1"/>
    <col min="7937" max="7937" width="40.85546875" style="2" customWidth="1"/>
    <col min="7938" max="7938" width="6.42578125" style="2" customWidth="1"/>
    <col min="7939" max="7939" width="10.85546875" style="2" customWidth="1"/>
    <col min="7940" max="7940" width="10.140625" style="2" customWidth="1"/>
    <col min="7941" max="7941" width="11.28515625" style="2" customWidth="1"/>
    <col min="7942" max="7942" width="11.7109375" style="2" customWidth="1"/>
    <col min="7943" max="7943" width="11.140625" style="2" customWidth="1"/>
    <col min="7944" max="7944" width="10.28515625" style="2" customWidth="1"/>
    <col min="7945" max="7945" width="10.85546875" style="2" customWidth="1"/>
    <col min="7946" max="7946" width="10.5703125" style="2" customWidth="1"/>
    <col min="7947" max="7947" width="9.85546875" style="2" customWidth="1"/>
    <col min="7948" max="7948" width="11.7109375" style="2" customWidth="1"/>
    <col min="7949" max="7949" width="11.5703125" style="2" customWidth="1"/>
    <col min="7950" max="7952" width="11.7109375" style="2" customWidth="1"/>
    <col min="7953" max="7953" width="11" style="2" customWidth="1"/>
    <col min="7954" max="7954" width="9.140625" style="2"/>
    <col min="7955" max="7955" width="5.7109375" style="2" customWidth="1"/>
    <col min="7956" max="7956" width="10.140625" style="2" customWidth="1"/>
    <col min="7957" max="7957" width="8.7109375" style="2" customWidth="1"/>
    <col min="7958" max="8191" width="9.140625" style="2"/>
    <col min="8192" max="8192" width="3.140625" style="2" customWidth="1"/>
    <col min="8193" max="8193" width="40.85546875" style="2" customWidth="1"/>
    <col min="8194" max="8194" width="6.42578125" style="2" customWidth="1"/>
    <col min="8195" max="8195" width="10.85546875" style="2" customWidth="1"/>
    <col min="8196" max="8196" width="10.140625" style="2" customWidth="1"/>
    <col min="8197" max="8197" width="11.28515625" style="2" customWidth="1"/>
    <col min="8198" max="8198" width="11.7109375" style="2" customWidth="1"/>
    <col min="8199" max="8199" width="11.140625" style="2" customWidth="1"/>
    <col min="8200" max="8200" width="10.28515625" style="2" customWidth="1"/>
    <col min="8201" max="8201" width="10.85546875" style="2" customWidth="1"/>
    <col min="8202" max="8202" width="10.5703125" style="2" customWidth="1"/>
    <col min="8203" max="8203" width="9.85546875" style="2" customWidth="1"/>
    <col min="8204" max="8204" width="11.7109375" style="2" customWidth="1"/>
    <col min="8205" max="8205" width="11.5703125" style="2" customWidth="1"/>
    <col min="8206" max="8208" width="11.7109375" style="2" customWidth="1"/>
    <col min="8209" max="8209" width="11" style="2" customWidth="1"/>
    <col min="8210" max="8210" width="9.140625" style="2"/>
    <col min="8211" max="8211" width="5.7109375" style="2" customWidth="1"/>
    <col min="8212" max="8212" width="10.140625" style="2" customWidth="1"/>
    <col min="8213" max="8213" width="8.7109375" style="2" customWidth="1"/>
    <col min="8214" max="8447" width="9.140625" style="2"/>
    <col min="8448" max="8448" width="3.140625" style="2" customWidth="1"/>
    <col min="8449" max="8449" width="40.85546875" style="2" customWidth="1"/>
    <col min="8450" max="8450" width="6.42578125" style="2" customWidth="1"/>
    <col min="8451" max="8451" width="10.85546875" style="2" customWidth="1"/>
    <col min="8452" max="8452" width="10.140625" style="2" customWidth="1"/>
    <col min="8453" max="8453" width="11.28515625" style="2" customWidth="1"/>
    <col min="8454" max="8454" width="11.7109375" style="2" customWidth="1"/>
    <col min="8455" max="8455" width="11.140625" style="2" customWidth="1"/>
    <col min="8456" max="8456" width="10.28515625" style="2" customWidth="1"/>
    <col min="8457" max="8457" width="10.85546875" style="2" customWidth="1"/>
    <col min="8458" max="8458" width="10.5703125" style="2" customWidth="1"/>
    <col min="8459" max="8459" width="9.85546875" style="2" customWidth="1"/>
    <col min="8460" max="8460" width="11.7109375" style="2" customWidth="1"/>
    <col min="8461" max="8461" width="11.5703125" style="2" customWidth="1"/>
    <col min="8462" max="8464" width="11.7109375" style="2" customWidth="1"/>
    <col min="8465" max="8465" width="11" style="2" customWidth="1"/>
    <col min="8466" max="8466" width="9.140625" style="2"/>
    <col min="8467" max="8467" width="5.7109375" style="2" customWidth="1"/>
    <col min="8468" max="8468" width="10.140625" style="2" customWidth="1"/>
    <col min="8469" max="8469" width="8.7109375" style="2" customWidth="1"/>
    <col min="8470" max="8703" width="9.140625" style="2"/>
    <col min="8704" max="8704" width="3.140625" style="2" customWidth="1"/>
    <col min="8705" max="8705" width="40.85546875" style="2" customWidth="1"/>
    <col min="8706" max="8706" width="6.42578125" style="2" customWidth="1"/>
    <col min="8707" max="8707" width="10.85546875" style="2" customWidth="1"/>
    <col min="8708" max="8708" width="10.140625" style="2" customWidth="1"/>
    <col min="8709" max="8709" width="11.28515625" style="2" customWidth="1"/>
    <col min="8710" max="8710" width="11.7109375" style="2" customWidth="1"/>
    <col min="8711" max="8711" width="11.140625" style="2" customWidth="1"/>
    <col min="8712" max="8712" width="10.28515625" style="2" customWidth="1"/>
    <col min="8713" max="8713" width="10.85546875" style="2" customWidth="1"/>
    <col min="8714" max="8714" width="10.5703125" style="2" customWidth="1"/>
    <col min="8715" max="8715" width="9.85546875" style="2" customWidth="1"/>
    <col min="8716" max="8716" width="11.7109375" style="2" customWidth="1"/>
    <col min="8717" max="8717" width="11.5703125" style="2" customWidth="1"/>
    <col min="8718" max="8720" width="11.7109375" style="2" customWidth="1"/>
    <col min="8721" max="8721" width="11" style="2" customWidth="1"/>
    <col min="8722" max="8722" width="9.140625" style="2"/>
    <col min="8723" max="8723" width="5.7109375" style="2" customWidth="1"/>
    <col min="8724" max="8724" width="10.140625" style="2" customWidth="1"/>
    <col min="8725" max="8725" width="8.7109375" style="2" customWidth="1"/>
    <col min="8726" max="8959" width="9.140625" style="2"/>
    <col min="8960" max="8960" width="3.140625" style="2" customWidth="1"/>
    <col min="8961" max="8961" width="40.85546875" style="2" customWidth="1"/>
    <col min="8962" max="8962" width="6.42578125" style="2" customWidth="1"/>
    <col min="8963" max="8963" width="10.85546875" style="2" customWidth="1"/>
    <col min="8964" max="8964" width="10.140625" style="2" customWidth="1"/>
    <col min="8965" max="8965" width="11.28515625" style="2" customWidth="1"/>
    <col min="8966" max="8966" width="11.7109375" style="2" customWidth="1"/>
    <col min="8967" max="8967" width="11.140625" style="2" customWidth="1"/>
    <col min="8968" max="8968" width="10.28515625" style="2" customWidth="1"/>
    <col min="8969" max="8969" width="10.85546875" style="2" customWidth="1"/>
    <col min="8970" max="8970" width="10.5703125" style="2" customWidth="1"/>
    <col min="8971" max="8971" width="9.85546875" style="2" customWidth="1"/>
    <col min="8972" max="8972" width="11.7109375" style="2" customWidth="1"/>
    <col min="8973" max="8973" width="11.5703125" style="2" customWidth="1"/>
    <col min="8974" max="8976" width="11.7109375" style="2" customWidth="1"/>
    <col min="8977" max="8977" width="11" style="2" customWidth="1"/>
    <col min="8978" max="8978" width="9.140625" style="2"/>
    <col min="8979" max="8979" width="5.7109375" style="2" customWidth="1"/>
    <col min="8980" max="8980" width="10.140625" style="2" customWidth="1"/>
    <col min="8981" max="8981" width="8.7109375" style="2" customWidth="1"/>
    <col min="8982" max="9215" width="9.140625" style="2"/>
    <col min="9216" max="9216" width="3.140625" style="2" customWidth="1"/>
    <col min="9217" max="9217" width="40.85546875" style="2" customWidth="1"/>
    <col min="9218" max="9218" width="6.42578125" style="2" customWidth="1"/>
    <col min="9219" max="9219" width="10.85546875" style="2" customWidth="1"/>
    <col min="9220" max="9220" width="10.140625" style="2" customWidth="1"/>
    <col min="9221" max="9221" width="11.28515625" style="2" customWidth="1"/>
    <col min="9222" max="9222" width="11.7109375" style="2" customWidth="1"/>
    <col min="9223" max="9223" width="11.140625" style="2" customWidth="1"/>
    <col min="9224" max="9224" width="10.28515625" style="2" customWidth="1"/>
    <col min="9225" max="9225" width="10.85546875" style="2" customWidth="1"/>
    <col min="9226" max="9226" width="10.5703125" style="2" customWidth="1"/>
    <col min="9227" max="9227" width="9.85546875" style="2" customWidth="1"/>
    <col min="9228" max="9228" width="11.7109375" style="2" customWidth="1"/>
    <col min="9229" max="9229" width="11.5703125" style="2" customWidth="1"/>
    <col min="9230" max="9232" width="11.7109375" style="2" customWidth="1"/>
    <col min="9233" max="9233" width="11" style="2" customWidth="1"/>
    <col min="9234" max="9234" width="9.140625" style="2"/>
    <col min="9235" max="9235" width="5.7109375" style="2" customWidth="1"/>
    <col min="9236" max="9236" width="10.140625" style="2" customWidth="1"/>
    <col min="9237" max="9237" width="8.7109375" style="2" customWidth="1"/>
    <col min="9238" max="9471" width="9.140625" style="2"/>
    <col min="9472" max="9472" width="3.140625" style="2" customWidth="1"/>
    <col min="9473" max="9473" width="40.85546875" style="2" customWidth="1"/>
    <col min="9474" max="9474" width="6.42578125" style="2" customWidth="1"/>
    <col min="9475" max="9475" width="10.85546875" style="2" customWidth="1"/>
    <col min="9476" max="9476" width="10.140625" style="2" customWidth="1"/>
    <col min="9477" max="9477" width="11.28515625" style="2" customWidth="1"/>
    <col min="9478" max="9478" width="11.7109375" style="2" customWidth="1"/>
    <col min="9479" max="9479" width="11.140625" style="2" customWidth="1"/>
    <col min="9480" max="9480" width="10.28515625" style="2" customWidth="1"/>
    <col min="9481" max="9481" width="10.85546875" style="2" customWidth="1"/>
    <col min="9482" max="9482" width="10.5703125" style="2" customWidth="1"/>
    <col min="9483" max="9483" width="9.85546875" style="2" customWidth="1"/>
    <col min="9484" max="9484" width="11.7109375" style="2" customWidth="1"/>
    <col min="9485" max="9485" width="11.5703125" style="2" customWidth="1"/>
    <col min="9486" max="9488" width="11.7109375" style="2" customWidth="1"/>
    <col min="9489" max="9489" width="11" style="2" customWidth="1"/>
    <col min="9490" max="9490" width="9.140625" style="2"/>
    <col min="9491" max="9491" width="5.7109375" style="2" customWidth="1"/>
    <col min="9492" max="9492" width="10.140625" style="2" customWidth="1"/>
    <col min="9493" max="9493" width="8.7109375" style="2" customWidth="1"/>
    <col min="9494" max="9727" width="9.140625" style="2"/>
    <col min="9728" max="9728" width="3.140625" style="2" customWidth="1"/>
    <col min="9729" max="9729" width="40.85546875" style="2" customWidth="1"/>
    <col min="9730" max="9730" width="6.42578125" style="2" customWidth="1"/>
    <col min="9731" max="9731" width="10.85546875" style="2" customWidth="1"/>
    <col min="9732" max="9732" width="10.140625" style="2" customWidth="1"/>
    <col min="9733" max="9733" width="11.28515625" style="2" customWidth="1"/>
    <col min="9734" max="9734" width="11.7109375" style="2" customWidth="1"/>
    <col min="9735" max="9735" width="11.140625" style="2" customWidth="1"/>
    <col min="9736" max="9736" width="10.28515625" style="2" customWidth="1"/>
    <col min="9737" max="9737" width="10.85546875" style="2" customWidth="1"/>
    <col min="9738" max="9738" width="10.5703125" style="2" customWidth="1"/>
    <col min="9739" max="9739" width="9.85546875" style="2" customWidth="1"/>
    <col min="9740" max="9740" width="11.7109375" style="2" customWidth="1"/>
    <col min="9741" max="9741" width="11.5703125" style="2" customWidth="1"/>
    <col min="9742" max="9744" width="11.7109375" style="2" customWidth="1"/>
    <col min="9745" max="9745" width="11" style="2" customWidth="1"/>
    <col min="9746" max="9746" width="9.140625" style="2"/>
    <col min="9747" max="9747" width="5.7109375" style="2" customWidth="1"/>
    <col min="9748" max="9748" width="10.140625" style="2" customWidth="1"/>
    <col min="9749" max="9749" width="8.7109375" style="2" customWidth="1"/>
    <col min="9750" max="9983" width="9.140625" style="2"/>
    <col min="9984" max="9984" width="3.140625" style="2" customWidth="1"/>
    <col min="9985" max="9985" width="40.85546875" style="2" customWidth="1"/>
    <col min="9986" max="9986" width="6.42578125" style="2" customWidth="1"/>
    <col min="9987" max="9987" width="10.85546875" style="2" customWidth="1"/>
    <col min="9988" max="9988" width="10.140625" style="2" customWidth="1"/>
    <col min="9989" max="9989" width="11.28515625" style="2" customWidth="1"/>
    <col min="9990" max="9990" width="11.7109375" style="2" customWidth="1"/>
    <col min="9991" max="9991" width="11.140625" style="2" customWidth="1"/>
    <col min="9992" max="9992" width="10.28515625" style="2" customWidth="1"/>
    <col min="9993" max="9993" width="10.85546875" style="2" customWidth="1"/>
    <col min="9994" max="9994" width="10.5703125" style="2" customWidth="1"/>
    <col min="9995" max="9995" width="9.85546875" style="2" customWidth="1"/>
    <col min="9996" max="9996" width="11.7109375" style="2" customWidth="1"/>
    <col min="9997" max="9997" width="11.5703125" style="2" customWidth="1"/>
    <col min="9998" max="10000" width="11.7109375" style="2" customWidth="1"/>
    <col min="10001" max="10001" width="11" style="2" customWidth="1"/>
    <col min="10002" max="10002" width="9.140625" style="2"/>
    <col min="10003" max="10003" width="5.7109375" style="2" customWidth="1"/>
    <col min="10004" max="10004" width="10.140625" style="2" customWidth="1"/>
    <col min="10005" max="10005" width="8.7109375" style="2" customWidth="1"/>
    <col min="10006" max="10239" width="9.140625" style="2"/>
    <col min="10240" max="10240" width="3.140625" style="2" customWidth="1"/>
    <col min="10241" max="10241" width="40.85546875" style="2" customWidth="1"/>
    <col min="10242" max="10242" width="6.42578125" style="2" customWidth="1"/>
    <col min="10243" max="10243" width="10.85546875" style="2" customWidth="1"/>
    <col min="10244" max="10244" width="10.140625" style="2" customWidth="1"/>
    <col min="10245" max="10245" width="11.28515625" style="2" customWidth="1"/>
    <col min="10246" max="10246" width="11.7109375" style="2" customWidth="1"/>
    <col min="10247" max="10247" width="11.140625" style="2" customWidth="1"/>
    <col min="10248" max="10248" width="10.28515625" style="2" customWidth="1"/>
    <col min="10249" max="10249" width="10.85546875" style="2" customWidth="1"/>
    <col min="10250" max="10250" width="10.5703125" style="2" customWidth="1"/>
    <col min="10251" max="10251" width="9.85546875" style="2" customWidth="1"/>
    <col min="10252" max="10252" width="11.7109375" style="2" customWidth="1"/>
    <col min="10253" max="10253" width="11.5703125" style="2" customWidth="1"/>
    <col min="10254" max="10256" width="11.7109375" style="2" customWidth="1"/>
    <col min="10257" max="10257" width="11" style="2" customWidth="1"/>
    <col min="10258" max="10258" width="9.140625" style="2"/>
    <col min="10259" max="10259" width="5.7109375" style="2" customWidth="1"/>
    <col min="10260" max="10260" width="10.140625" style="2" customWidth="1"/>
    <col min="10261" max="10261" width="8.7109375" style="2" customWidth="1"/>
    <col min="10262" max="10495" width="9.140625" style="2"/>
    <col min="10496" max="10496" width="3.140625" style="2" customWidth="1"/>
    <col min="10497" max="10497" width="40.85546875" style="2" customWidth="1"/>
    <col min="10498" max="10498" width="6.42578125" style="2" customWidth="1"/>
    <col min="10499" max="10499" width="10.85546875" style="2" customWidth="1"/>
    <col min="10500" max="10500" width="10.140625" style="2" customWidth="1"/>
    <col min="10501" max="10501" width="11.28515625" style="2" customWidth="1"/>
    <col min="10502" max="10502" width="11.7109375" style="2" customWidth="1"/>
    <col min="10503" max="10503" width="11.140625" style="2" customWidth="1"/>
    <col min="10504" max="10504" width="10.28515625" style="2" customWidth="1"/>
    <col min="10505" max="10505" width="10.85546875" style="2" customWidth="1"/>
    <col min="10506" max="10506" width="10.5703125" style="2" customWidth="1"/>
    <col min="10507" max="10507" width="9.85546875" style="2" customWidth="1"/>
    <col min="10508" max="10508" width="11.7109375" style="2" customWidth="1"/>
    <col min="10509" max="10509" width="11.5703125" style="2" customWidth="1"/>
    <col min="10510" max="10512" width="11.7109375" style="2" customWidth="1"/>
    <col min="10513" max="10513" width="11" style="2" customWidth="1"/>
    <col min="10514" max="10514" width="9.140625" style="2"/>
    <col min="10515" max="10515" width="5.7109375" style="2" customWidth="1"/>
    <col min="10516" max="10516" width="10.140625" style="2" customWidth="1"/>
    <col min="10517" max="10517" width="8.7109375" style="2" customWidth="1"/>
    <col min="10518" max="10751" width="9.140625" style="2"/>
    <col min="10752" max="10752" width="3.140625" style="2" customWidth="1"/>
    <col min="10753" max="10753" width="40.85546875" style="2" customWidth="1"/>
    <col min="10754" max="10754" width="6.42578125" style="2" customWidth="1"/>
    <col min="10755" max="10755" width="10.85546875" style="2" customWidth="1"/>
    <col min="10756" max="10756" width="10.140625" style="2" customWidth="1"/>
    <col min="10757" max="10757" width="11.28515625" style="2" customWidth="1"/>
    <col min="10758" max="10758" width="11.7109375" style="2" customWidth="1"/>
    <col min="10759" max="10759" width="11.140625" style="2" customWidth="1"/>
    <col min="10760" max="10760" width="10.28515625" style="2" customWidth="1"/>
    <col min="10761" max="10761" width="10.85546875" style="2" customWidth="1"/>
    <col min="10762" max="10762" width="10.5703125" style="2" customWidth="1"/>
    <col min="10763" max="10763" width="9.85546875" style="2" customWidth="1"/>
    <col min="10764" max="10764" width="11.7109375" style="2" customWidth="1"/>
    <col min="10765" max="10765" width="11.5703125" style="2" customWidth="1"/>
    <col min="10766" max="10768" width="11.7109375" style="2" customWidth="1"/>
    <col min="10769" max="10769" width="11" style="2" customWidth="1"/>
    <col min="10770" max="10770" width="9.140625" style="2"/>
    <col min="10771" max="10771" width="5.7109375" style="2" customWidth="1"/>
    <col min="10772" max="10772" width="10.140625" style="2" customWidth="1"/>
    <col min="10773" max="10773" width="8.7109375" style="2" customWidth="1"/>
    <col min="10774" max="11007" width="9.140625" style="2"/>
    <col min="11008" max="11008" width="3.140625" style="2" customWidth="1"/>
    <col min="11009" max="11009" width="40.85546875" style="2" customWidth="1"/>
    <col min="11010" max="11010" width="6.42578125" style="2" customWidth="1"/>
    <col min="11011" max="11011" width="10.85546875" style="2" customWidth="1"/>
    <col min="11012" max="11012" width="10.140625" style="2" customWidth="1"/>
    <col min="11013" max="11013" width="11.28515625" style="2" customWidth="1"/>
    <col min="11014" max="11014" width="11.7109375" style="2" customWidth="1"/>
    <col min="11015" max="11015" width="11.140625" style="2" customWidth="1"/>
    <col min="11016" max="11016" width="10.28515625" style="2" customWidth="1"/>
    <col min="11017" max="11017" width="10.85546875" style="2" customWidth="1"/>
    <col min="11018" max="11018" width="10.5703125" style="2" customWidth="1"/>
    <col min="11019" max="11019" width="9.85546875" style="2" customWidth="1"/>
    <col min="11020" max="11020" width="11.7109375" style="2" customWidth="1"/>
    <col min="11021" max="11021" width="11.5703125" style="2" customWidth="1"/>
    <col min="11022" max="11024" width="11.7109375" style="2" customWidth="1"/>
    <col min="11025" max="11025" width="11" style="2" customWidth="1"/>
    <col min="11026" max="11026" width="9.140625" style="2"/>
    <col min="11027" max="11027" width="5.7109375" style="2" customWidth="1"/>
    <col min="11028" max="11028" width="10.140625" style="2" customWidth="1"/>
    <col min="11029" max="11029" width="8.7109375" style="2" customWidth="1"/>
    <col min="11030" max="11263" width="9.140625" style="2"/>
    <col min="11264" max="11264" width="3.140625" style="2" customWidth="1"/>
    <col min="11265" max="11265" width="40.85546875" style="2" customWidth="1"/>
    <col min="11266" max="11266" width="6.42578125" style="2" customWidth="1"/>
    <col min="11267" max="11267" width="10.85546875" style="2" customWidth="1"/>
    <col min="11268" max="11268" width="10.140625" style="2" customWidth="1"/>
    <col min="11269" max="11269" width="11.28515625" style="2" customWidth="1"/>
    <col min="11270" max="11270" width="11.7109375" style="2" customWidth="1"/>
    <col min="11271" max="11271" width="11.140625" style="2" customWidth="1"/>
    <col min="11272" max="11272" width="10.28515625" style="2" customWidth="1"/>
    <col min="11273" max="11273" width="10.85546875" style="2" customWidth="1"/>
    <col min="11274" max="11274" width="10.5703125" style="2" customWidth="1"/>
    <col min="11275" max="11275" width="9.85546875" style="2" customWidth="1"/>
    <col min="11276" max="11276" width="11.7109375" style="2" customWidth="1"/>
    <col min="11277" max="11277" width="11.5703125" style="2" customWidth="1"/>
    <col min="11278" max="11280" width="11.7109375" style="2" customWidth="1"/>
    <col min="11281" max="11281" width="11" style="2" customWidth="1"/>
    <col min="11282" max="11282" width="9.140625" style="2"/>
    <col min="11283" max="11283" width="5.7109375" style="2" customWidth="1"/>
    <col min="11284" max="11284" width="10.140625" style="2" customWidth="1"/>
    <col min="11285" max="11285" width="8.7109375" style="2" customWidth="1"/>
    <col min="11286" max="11519" width="9.140625" style="2"/>
    <col min="11520" max="11520" width="3.140625" style="2" customWidth="1"/>
    <col min="11521" max="11521" width="40.85546875" style="2" customWidth="1"/>
    <col min="11522" max="11522" width="6.42578125" style="2" customWidth="1"/>
    <col min="11523" max="11523" width="10.85546875" style="2" customWidth="1"/>
    <col min="11524" max="11524" width="10.140625" style="2" customWidth="1"/>
    <col min="11525" max="11525" width="11.28515625" style="2" customWidth="1"/>
    <col min="11526" max="11526" width="11.7109375" style="2" customWidth="1"/>
    <col min="11527" max="11527" width="11.140625" style="2" customWidth="1"/>
    <col min="11528" max="11528" width="10.28515625" style="2" customWidth="1"/>
    <col min="11529" max="11529" width="10.85546875" style="2" customWidth="1"/>
    <col min="11530" max="11530" width="10.5703125" style="2" customWidth="1"/>
    <col min="11531" max="11531" width="9.85546875" style="2" customWidth="1"/>
    <col min="11532" max="11532" width="11.7109375" style="2" customWidth="1"/>
    <col min="11533" max="11533" width="11.5703125" style="2" customWidth="1"/>
    <col min="11534" max="11536" width="11.7109375" style="2" customWidth="1"/>
    <col min="11537" max="11537" width="11" style="2" customWidth="1"/>
    <col min="11538" max="11538" width="9.140625" style="2"/>
    <col min="11539" max="11539" width="5.7109375" style="2" customWidth="1"/>
    <col min="11540" max="11540" width="10.140625" style="2" customWidth="1"/>
    <col min="11541" max="11541" width="8.7109375" style="2" customWidth="1"/>
    <col min="11542" max="11775" width="9.140625" style="2"/>
    <col min="11776" max="11776" width="3.140625" style="2" customWidth="1"/>
    <col min="11777" max="11777" width="40.85546875" style="2" customWidth="1"/>
    <col min="11778" max="11778" width="6.42578125" style="2" customWidth="1"/>
    <col min="11779" max="11779" width="10.85546875" style="2" customWidth="1"/>
    <col min="11780" max="11780" width="10.140625" style="2" customWidth="1"/>
    <col min="11781" max="11781" width="11.28515625" style="2" customWidth="1"/>
    <col min="11782" max="11782" width="11.7109375" style="2" customWidth="1"/>
    <col min="11783" max="11783" width="11.140625" style="2" customWidth="1"/>
    <col min="11784" max="11784" width="10.28515625" style="2" customWidth="1"/>
    <col min="11785" max="11785" width="10.85546875" style="2" customWidth="1"/>
    <col min="11786" max="11786" width="10.5703125" style="2" customWidth="1"/>
    <col min="11787" max="11787" width="9.85546875" style="2" customWidth="1"/>
    <col min="11788" max="11788" width="11.7109375" style="2" customWidth="1"/>
    <col min="11789" max="11789" width="11.5703125" style="2" customWidth="1"/>
    <col min="11790" max="11792" width="11.7109375" style="2" customWidth="1"/>
    <col min="11793" max="11793" width="11" style="2" customWidth="1"/>
    <col min="11794" max="11794" width="9.140625" style="2"/>
    <col min="11795" max="11795" width="5.7109375" style="2" customWidth="1"/>
    <col min="11796" max="11796" width="10.140625" style="2" customWidth="1"/>
    <col min="11797" max="11797" width="8.7109375" style="2" customWidth="1"/>
    <col min="11798" max="12031" width="9.140625" style="2"/>
    <col min="12032" max="12032" width="3.140625" style="2" customWidth="1"/>
    <col min="12033" max="12033" width="40.85546875" style="2" customWidth="1"/>
    <col min="12034" max="12034" width="6.42578125" style="2" customWidth="1"/>
    <col min="12035" max="12035" width="10.85546875" style="2" customWidth="1"/>
    <col min="12036" max="12036" width="10.140625" style="2" customWidth="1"/>
    <col min="12037" max="12037" width="11.28515625" style="2" customWidth="1"/>
    <col min="12038" max="12038" width="11.7109375" style="2" customWidth="1"/>
    <col min="12039" max="12039" width="11.140625" style="2" customWidth="1"/>
    <col min="12040" max="12040" width="10.28515625" style="2" customWidth="1"/>
    <col min="12041" max="12041" width="10.85546875" style="2" customWidth="1"/>
    <col min="12042" max="12042" width="10.5703125" style="2" customWidth="1"/>
    <col min="12043" max="12043" width="9.85546875" style="2" customWidth="1"/>
    <col min="12044" max="12044" width="11.7109375" style="2" customWidth="1"/>
    <col min="12045" max="12045" width="11.5703125" style="2" customWidth="1"/>
    <col min="12046" max="12048" width="11.7109375" style="2" customWidth="1"/>
    <col min="12049" max="12049" width="11" style="2" customWidth="1"/>
    <col min="12050" max="12050" width="9.140625" style="2"/>
    <col min="12051" max="12051" width="5.7109375" style="2" customWidth="1"/>
    <col min="12052" max="12052" width="10.140625" style="2" customWidth="1"/>
    <col min="12053" max="12053" width="8.7109375" style="2" customWidth="1"/>
    <col min="12054" max="12287" width="9.140625" style="2"/>
    <col min="12288" max="12288" width="3.140625" style="2" customWidth="1"/>
    <col min="12289" max="12289" width="40.85546875" style="2" customWidth="1"/>
    <col min="12290" max="12290" width="6.42578125" style="2" customWidth="1"/>
    <col min="12291" max="12291" width="10.85546875" style="2" customWidth="1"/>
    <col min="12292" max="12292" width="10.140625" style="2" customWidth="1"/>
    <col min="12293" max="12293" width="11.28515625" style="2" customWidth="1"/>
    <col min="12294" max="12294" width="11.7109375" style="2" customWidth="1"/>
    <col min="12295" max="12295" width="11.140625" style="2" customWidth="1"/>
    <col min="12296" max="12296" width="10.28515625" style="2" customWidth="1"/>
    <col min="12297" max="12297" width="10.85546875" style="2" customWidth="1"/>
    <col min="12298" max="12298" width="10.5703125" style="2" customWidth="1"/>
    <col min="12299" max="12299" width="9.85546875" style="2" customWidth="1"/>
    <col min="12300" max="12300" width="11.7109375" style="2" customWidth="1"/>
    <col min="12301" max="12301" width="11.5703125" style="2" customWidth="1"/>
    <col min="12302" max="12304" width="11.7109375" style="2" customWidth="1"/>
    <col min="12305" max="12305" width="11" style="2" customWidth="1"/>
    <col min="12306" max="12306" width="9.140625" style="2"/>
    <col min="12307" max="12307" width="5.7109375" style="2" customWidth="1"/>
    <col min="12308" max="12308" width="10.140625" style="2" customWidth="1"/>
    <col min="12309" max="12309" width="8.7109375" style="2" customWidth="1"/>
    <col min="12310" max="12543" width="9.140625" style="2"/>
    <col min="12544" max="12544" width="3.140625" style="2" customWidth="1"/>
    <col min="12545" max="12545" width="40.85546875" style="2" customWidth="1"/>
    <col min="12546" max="12546" width="6.42578125" style="2" customWidth="1"/>
    <col min="12547" max="12547" width="10.85546875" style="2" customWidth="1"/>
    <col min="12548" max="12548" width="10.140625" style="2" customWidth="1"/>
    <col min="12549" max="12549" width="11.28515625" style="2" customWidth="1"/>
    <col min="12550" max="12550" width="11.7109375" style="2" customWidth="1"/>
    <col min="12551" max="12551" width="11.140625" style="2" customWidth="1"/>
    <col min="12552" max="12552" width="10.28515625" style="2" customWidth="1"/>
    <col min="12553" max="12553" width="10.85546875" style="2" customWidth="1"/>
    <col min="12554" max="12554" width="10.5703125" style="2" customWidth="1"/>
    <col min="12555" max="12555" width="9.85546875" style="2" customWidth="1"/>
    <col min="12556" max="12556" width="11.7109375" style="2" customWidth="1"/>
    <col min="12557" max="12557" width="11.5703125" style="2" customWidth="1"/>
    <col min="12558" max="12560" width="11.7109375" style="2" customWidth="1"/>
    <col min="12561" max="12561" width="11" style="2" customWidth="1"/>
    <col min="12562" max="12562" width="9.140625" style="2"/>
    <col min="12563" max="12563" width="5.7109375" style="2" customWidth="1"/>
    <col min="12564" max="12564" width="10.140625" style="2" customWidth="1"/>
    <col min="12565" max="12565" width="8.7109375" style="2" customWidth="1"/>
    <col min="12566" max="12799" width="9.140625" style="2"/>
    <col min="12800" max="12800" width="3.140625" style="2" customWidth="1"/>
    <col min="12801" max="12801" width="40.85546875" style="2" customWidth="1"/>
    <col min="12802" max="12802" width="6.42578125" style="2" customWidth="1"/>
    <col min="12803" max="12803" width="10.85546875" style="2" customWidth="1"/>
    <col min="12804" max="12804" width="10.140625" style="2" customWidth="1"/>
    <col min="12805" max="12805" width="11.28515625" style="2" customWidth="1"/>
    <col min="12806" max="12806" width="11.7109375" style="2" customWidth="1"/>
    <col min="12807" max="12807" width="11.140625" style="2" customWidth="1"/>
    <col min="12808" max="12808" width="10.28515625" style="2" customWidth="1"/>
    <col min="12809" max="12809" width="10.85546875" style="2" customWidth="1"/>
    <col min="12810" max="12810" width="10.5703125" style="2" customWidth="1"/>
    <col min="12811" max="12811" width="9.85546875" style="2" customWidth="1"/>
    <col min="12812" max="12812" width="11.7109375" style="2" customWidth="1"/>
    <col min="12813" max="12813" width="11.5703125" style="2" customWidth="1"/>
    <col min="12814" max="12816" width="11.7109375" style="2" customWidth="1"/>
    <col min="12817" max="12817" width="11" style="2" customWidth="1"/>
    <col min="12818" max="12818" width="9.140625" style="2"/>
    <col min="12819" max="12819" width="5.7109375" style="2" customWidth="1"/>
    <col min="12820" max="12820" width="10.140625" style="2" customWidth="1"/>
    <col min="12821" max="12821" width="8.7109375" style="2" customWidth="1"/>
    <col min="12822" max="13055" width="9.140625" style="2"/>
    <col min="13056" max="13056" width="3.140625" style="2" customWidth="1"/>
    <col min="13057" max="13057" width="40.85546875" style="2" customWidth="1"/>
    <col min="13058" max="13058" width="6.42578125" style="2" customWidth="1"/>
    <col min="13059" max="13059" width="10.85546875" style="2" customWidth="1"/>
    <col min="13060" max="13060" width="10.140625" style="2" customWidth="1"/>
    <col min="13061" max="13061" width="11.28515625" style="2" customWidth="1"/>
    <col min="13062" max="13062" width="11.7109375" style="2" customWidth="1"/>
    <col min="13063" max="13063" width="11.140625" style="2" customWidth="1"/>
    <col min="13064" max="13064" width="10.28515625" style="2" customWidth="1"/>
    <col min="13065" max="13065" width="10.85546875" style="2" customWidth="1"/>
    <col min="13066" max="13066" width="10.5703125" style="2" customWidth="1"/>
    <col min="13067" max="13067" width="9.85546875" style="2" customWidth="1"/>
    <col min="13068" max="13068" width="11.7109375" style="2" customWidth="1"/>
    <col min="13069" max="13069" width="11.5703125" style="2" customWidth="1"/>
    <col min="13070" max="13072" width="11.7109375" style="2" customWidth="1"/>
    <col min="13073" max="13073" width="11" style="2" customWidth="1"/>
    <col min="13074" max="13074" width="9.140625" style="2"/>
    <col min="13075" max="13075" width="5.7109375" style="2" customWidth="1"/>
    <col min="13076" max="13076" width="10.140625" style="2" customWidth="1"/>
    <col min="13077" max="13077" width="8.7109375" style="2" customWidth="1"/>
    <col min="13078" max="13311" width="9.140625" style="2"/>
    <col min="13312" max="13312" width="3.140625" style="2" customWidth="1"/>
    <col min="13313" max="13313" width="40.85546875" style="2" customWidth="1"/>
    <col min="13314" max="13314" width="6.42578125" style="2" customWidth="1"/>
    <col min="13315" max="13315" width="10.85546875" style="2" customWidth="1"/>
    <col min="13316" max="13316" width="10.140625" style="2" customWidth="1"/>
    <col min="13317" max="13317" width="11.28515625" style="2" customWidth="1"/>
    <col min="13318" max="13318" width="11.7109375" style="2" customWidth="1"/>
    <col min="13319" max="13319" width="11.140625" style="2" customWidth="1"/>
    <col min="13320" max="13320" width="10.28515625" style="2" customWidth="1"/>
    <col min="13321" max="13321" width="10.85546875" style="2" customWidth="1"/>
    <col min="13322" max="13322" width="10.5703125" style="2" customWidth="1"/>
    <col min="13323" max="13323" width="9.85546875" style="2" customWidth="1"/>
    <col min="13324" max="13324" width="11.7109375" style="2" customWidth="1"/>
    <col min="13325" max="13325" width="11.5703125" style="2" customWidth="1"/>
    <col min="13326" max="13328" width="11.7109375" style="2" customWidth="1"/>
    <col min="13329" max="13329" width="11" style="2" customWidth="1"/>
    <col min="13330" max="13330" width="9.140625" style="2"/>
    <col min="13331" max="13331" width="5.7109375" style="2" customWidth="1"/>
    <col min="13332" max="13332" width="10.140625" style="2" customWidth="1"/>
    <col min="13333" max="13333" width="8.7109375" style="2" customWidth="1"/>
    <col min="13334" max="13567" width="9.140625" style="2"/>
    <col min="13568" max="13568" width="3.140625" style="2" customWidth="1"/>
    <col min="13569" max="13569" width="40.85546875" style="2" customWidth="1"/>
    <col min="13570" max="13570" width="6.42578125" style="2" customWidth="1"/>
    <col min="13571" max="13571" width="10.85546875" style="2" customWidth="1"/>
    <col min="13572" max="13572" width="10.140625" style="2" customWidth="1"/>
    <col min="13573" max="13573" width="11.28515625" style="2" customWidth="1"/>
    <col min="13574" max="13574" width="11.7109375" style="2" customWidth="1"/>
    <col min="13575" max="13575" width="11.140625" style="2" customWidth="1"/>
    <col min="13576" max="13576" width="10.28515625" style="2" customWidth="1"/>
    <col min="13577" max="13577" width="10.85546875" style="2" customWidth="1"/>
    <col min="13578" max="13578" width="10.5703125" style="2" customWidth="1"/>
    <col min="13579" max="13579" width="9.85546875" style="2" customWidth="1"/>
    <col min="13580" max="13580" width="11.7109375" style="2" customWidth="1"/>
    <col min="13581" max="13581" width="11.5703125" style="2" customWidth="1"/>
    <col min="13582" max="13584" width="11.7109375" style="2" customWidth="1"/>
    <col min="13585" max="13585" width="11" style="2" customWidth="1"/>
    <col min="13586" max="13586" width="9.140625" style="2"/>
    <col min="13587" max="13587" width="5.7109375" style="2" customWidth="1"/>
    <col min="13588" max="13588" width="10.140625" style="2" customWidth="1"/>
    <col min="13589" max="13589" width="8.7109375" style="2" customWidth="1"/>
    <col min="13590" max="13823" width="9.140625" style="2"/>
    <col min="13824" max="13824" width="3.140625" style="2" customWidth="1"/>
    <col min="13825" max="13825" width="40.85546875" style="2" customWidth="1"/>
    <col min="13826" max="13826" width="6.42578125" style="2" customWidth="1"/>
    <col min="13827" max="13827" width="10.85546875" style="2" customWidth="1"/>
    <col min="13828" max="13828" width="10.140625" style="2" customWidth="1"/>
    <col min="13829" max="13829" width="11.28515625" style="2" customWidth="1"/>
    <col min="13830" max="13830" width="11.7109375" style="2" customWidth="1"/>
    <col min="13831" max="13831" width="11.140625" style="2" customWidth="1"/>
    <col min="13832" max="13832" width="10.28515625" style="2" customWidth="1"/>
    <col min="13833" max="13833" width="10.85546875" style="2" customWidth="1"/>
    <col min="13834" max="13834" width="10.5703125" style="2" customWidth="1"/>
    <col min="13835" max="13835" width="9.85546875" style="2" customWidth="1"/>
    <col min="13836" max="13836" width="11.7109375" style="2" customWidth="1"/>
    <col min="13837" max="13837" width="11.5703125" style="2" customWidth="1"/>
    <col min="13838" max="13840" width="11.7109375" style="2" customWidth="1"/>
    <col min="13841" max="13841" width="11" style="2" customWidth="1"/>
    <col min="13842" max="13842" width="9.140625" style="2"/>
    <col min="13843" max="13843" width="5.7109375" style="2" customWidth="1"/>
    <col min="13844" max="13844" width="10.140625" style="2" customWidth="1"/>
    <col min="13845" max="13845" width="8.7109375" style="2" customWidth="1"/>
    <col min="13846" max="14079" width="9.140625" style="2"/>
    <col min="14080" max="14080" width="3.140625" style="2" customWidth="1"/>
    <col min="14081" max="14081" width="40.85546875" style="2" customWidth="1"/>
    <col min="14082" max="14082" width="6.42578125" style="2" customWidth="1"/>
    <col min="14083" max="14083" width="10.85546875" style="2" customWidth="1"/>
    <col min="14084" max="14084" width="10.140625" style="2" customWidth="1"/>
    <col min="14085" max="14085" width="11.28515625" style="2" customWidth="1"/>
    <col min="14086" max="14086" width="11.7109375" style="2" customWidth="1"/>
    <col min="14087" max="14087" width="11.140625" style="2" customWidth="1"/>
    <col min="14088" max="14088" width="10.28515625" style="2" customWidth="1"/>
    <col min="14089" max="14089" width="10.85546875" style="2" customWidth="1"/>
    <col min="14090" max="14090" width="10.5703125" style="2" customWidth="1"/>
    <col min="14091" max="14091" width="9.85546875" style="2" customWidth="1"/>
    <col min="14092" max="14092" width="11.7109375" style="2" customWidth="1"/>
    <col min="14093" max="14093" width="11.5703125" style="2" customWidth="1"/>
    <col min="14094" max="14096" width="11.7109375" style="2" customWidth="1"/>
    <col min="14097" max="14097" width="11" style="2" customWidth="1"/>
    <col min="14098" max="14098" width="9.140625" style="2"/>
    <col min="14099" max="14099" width="5.7109375" style="2" customWidth="1"/>
    <col min="14100" max="14100" width="10.140625" style="2" customWidth="1"/>
    <col min="14101" max="14101" width="8.7109375" style="2" customWidth="1"/>
    <col min="14102" max="14335" width="9.140625" style="2"/>
    <col min="14336" max="14336" width="3.140625" style="2" customWidth="1"/>
    <col min="14337" max="14337" width="40.85546875" style="2" customWidth="1"/>
    <col min="14338" max="14338" width="6.42578125" style="2" customWidth="1"/>
    <col min="14339" max="14339" width="10.85546875" style="2" customWidth="1"/>
    <col min="14340" max="14340" width="10.140625" style="2" customWidth="1"/>
    <col min="14341" max="14341" width="11.28515625" style="2" customWidth="1"/>
    <col min="14342" max="14342" width="11.7109375" style="2" customWidth="1"/>
    <col min="14343" max="14343" width="11.140625" style="2" customWidth="1"/>
    <col min="14344" max="14344" width="10.28515625" style="2" customWidth="1"/>
    <col min="14345" max="14345" width="10.85546875" style="2" customWidth="1"/>
    <col min="14346" max="14346" width="10.5703125" style="2" customWidth="1"/>
    <col min="14347" max="14347" width="9.85546875" style="2" customWidth="1"/>
    <col min="14348" max="14348" width="11.7109375" style="2" customWidth="1"/>
    <col min="14349" max="14349" width="11.5703125" style="2" customWidth="1"/>
    <col min="14350" max="14352" width="11.7109375" style="2" customWidth="1"/>
    <col min="14353" max="14353" width="11" style="2" customWidth="1"/>
    <col min="14354" max="14354" width="9.140625" style="2"/>
    <col min="14355" max="14355" width="5.7109375" style="2" customWidth="1"/>
    <col min="14356" max="14356" width="10.140625" style="2" customWidth="1"/>
    <col min="14357" max="14357" width="8.7109375" style="2" customWidth="1"/>
    <col min="14358" max="14591" width="9.140625" style="2"/>
    <col min="14592" max="14592" width="3.140625" style="2" customWidth="1"/>
    <col min="14593" max="14593" width="40.85546875" style="2" customWidth="1"/>
    <col min="14594" max="14594" width="6.42578125" style="2" customWidth="1"/>
    <col min="14595" max="14595" width="10.85546875" style="2" customWidth="1"/>
    <col min="14596" max="14596" width="10.140625" style="2" customWidth="1"/>
    <col min="14597" max="14597" width="11.28515625" style="2" customWidth="1"/>
    <col min="14598" max="14598" width="11.7109375" style="2" customWidth="1"/>
    <col min="14599" max="14599" width="11.140625" style="2" customWidth="1"/>
    <col min="14600" max="14600" width="10.28515625" style="2" customWidth="1"/>
    <col min="14601" max="14601" width="10.85546875" style="2" customWidth="1"/>
    <col min="14602" max="14602" width="10.5703125" style="2" customWidth="1"/>
    <col min="14603" max="14603" width="9.85546875" style="2" customWidth="1"/>
    <col min="14604" max="14604" width="11.7109375" style="2" customWidth="1"/>
    <col min="14605" max="14605" width="11.5703125" style="2" customWidth="1"/>
    <col min="14606" max="14608" width="11.7109375" style="2" customWidth="1"/>
    <col min="14609" max="14609" width="11" style="2" customWidth="1"/>
    <col min="14610" max="14610" width="9.140625" style="2"/>
    <col min="14611" max="14611" width="5.7109375" style="2" customWidth="1"/>
    <col min="14612" max="14612" width="10.140625" style="2" customWidth="1"/>
    <col min="14613" max="14613" width="8.7109375" style="2" customWidth="1"/>
    <col min="14614" max="14847" width="9.140625" style="2"/>
    <col min="14848" max="14848" width="3.140625" style="2" customWidth="1"/>
    <col min="14849" max="14849" width="40.85546875" style="2" customWidth="1"/>
    <col min="14850" max="14850" width="6.42578125" style="2" customWidth="1"/>
    <col min="14851" max="14851" width="10.85546875" style="2" customWidth="1"/>
    <col min="14852" max="14852" width="10.140625" style="2" customWidth="1"/>
    <col min="14853" max="14853" width="11.28515625" style="2" customWidth="1"/>
    <col min="14854" max="14854" width="11.7109375" style="2" customWidth="1"/>
    <col min="14855" max="14855" width="11.140625" style="2" customWidth="1"/>
    <col min="14856" max="14856" width="10.28515625" style="2" customWidth="1"/>
    <col min="14857" max="14857" width="10.85546875" style="2" customWidth="1"/>
    <col min="14858" max="14858" width="10.5703125" style="2" customWidth="1"/>
    <col min="14859" max="14859" width="9.85546875" style="2" customWidth="1"/>
    <col min="14860" max="14860" width="11.7109375" style="2" customWidth="1"/>
    <col min="14861" max="14861" width="11.5703125" style="2" customWidth="1"/>
    <col min="14862" max="14864" width="11.7109375" style="2" customWidth="1"/>
    <col min="14865" max="14865" width="11" style="2" customWidth="1"/>
    <col min="14866" max="14866" width="9.140625" style="2"/>
    <col min="14867" max="14867" width="5.7109375" style="2" customWidth="1"/>
    <col min="14868" max="14868" width="10.140625" style="2" customWidth="1"/>
    <col min="14869" max="14869" width="8.7109375" style="2" customWidth="1"/>
    <col min="14870" max="15103" width="9.140625" style="2"/>
    <col min="15104" max="15104" width="3.140625" style="2" customWidth="1"/>
    <col min="15105" max="15105" width="40.85546875" style="2" customWidth="1"/>
    <col min="15106" max="15106" width="6.42578125" style="2" customWidth="1"/>
    <col min="15107" max="15107" width="10.85546875" style="2" customWidth="1"/>
    <col min="15108" max="15108" width="10.140625" style="2" customWidth="1"/>
    <col min="15109" max="15109" width="11.28515625" style="2" customWidth="1"/>
    <col min="15110" max="15110" width="11.7109375" style="2" customWidth="1"/>
    <col min="15111" max="15111" width="11.140625" style="2" customWidth="1"/>
    <col min="15112" max="15112" width="10.28515625" style="2" customWidth="1"/>
    <col min="15113" max="15113" width="10.85546875" style="2" customWidth="1"/>
    <col min="15114" max="15114" width="10.5703125" style="2" customWidth="1"/>
    <col min="15115" max="15115" width="9.85546875" style="2" customWidth="1"/>
    <col min="15116" max="15116" width="11.7109375" style="2" customWidth="1"/>
    <col min="15117" max="15117" width="11.5703125" style="2" customWidth="1"/>
    <col min="15118" max="15120" width="11.7109375" style="2" customWidth="1"/>
    <col min="15121" max="15121" width="11" style="2" customWidth="1"/>
    <col min="15122" max="15122" width="9.140625" style="2"/>
    <col min="15123" max="15123" width="5.7109375" style="2" customWidth="1"/>
    <col min="15124" max="15124" width="10.140625" style="2" customWidth="1"/>
    <col min="15125" max="15125" width="8.7109375" style="2" customWidth="1"/>
    <col min="15126" max="15359" width="9.140625" style="2"/>
    <col min="15360" max="15360" width="3.140625" style="2" customWidth="1"/>
    <col min="15361" max="15361" width="40.85546875" style="2" customWidth="1"/>
    <col min="15362" max="15362" width="6.42578125" style="2" customWidth="1"/>
    <col min="15363" max="15363" width="10.85546875" style="2" customWidth="1"/>
    <col min="15364" max="15364" width="10.140625" style="2" customWidth="1"/>
    <col min="15365" max="15365" width="11.28515625" style="2" customWidth="1"/>
    <col min="15366" max="15366" width="11.7109375" style="2" customWidth="1"/>
    <col min="15367" max="15367" width="11.140625" style="2" customWidth="1"/>
    <col min="15368" max="15368" width="10.28515625" style="2" customWidth="1"/>
    <col min="15369" max="15369" width="10.85546875" style="2" customWidth="1"/>
    <col min="15370" max="15370" width="10.5703125" style="2" customWidth="1"/>
    <col min="15371" max="15371" width="9.85546875" style="2" customWidth="1"/>
    <col min="15372" max="15372" width="11.7109375" style="2" customWidth="1"/>
    <col min="15373" max="15373" width="11.5703125" style="2" customWidth="1"/>
    <col min="15374" max="15376" width="11.7109375" style="2" customWidth="1"/>
    <col min="15377" max="15377" width="11" style="2" customWidth="1"/>
    <col min="15378" max="15378" width="9.140625" style="2"/>
    <col min="15379" max="15379" width="5.7109375" style="2" customWidth="1"/>
    <col min="15380" max="15380" width="10.140625" style="2" customWidth="1"/>
    <col min="15381" max="15381" width="8.7109375" style="2" customWidth="1"/>
    <col min="15382" max="15615" width="9.140625" style="2"/>
    <col min="15616" max="15616" width="3.140625" style="2" customWidth="1"/>
    <col min="15617" max="15617" width="40.85546875" style="2" customWidth="1"/>
    <col min="15618" max="15618" width="6.42578125" style="2" customWidth="1"/>
    <col min="15619" max="15619" width="10.85546875" style="2" customWidth="1"/>
    <col min="15620" max="15620" width="10.140625" style="2" customWidth="1"/>
    <col min="15621" max="15621" width="11.28515625" style="2" customWidth="1"/>
    <col min="15622" max="15622" width="11.7109375" style="2" customWidth="1"/>
    <col min="15623" max="15623" width="11.140625" style="2" customWidth="1"/>
    <col min="15624" max="15624" width="10.28515625" style="2" customWidth="1"/>
    <col min="15625" max="15625" width="10.85546875" style="2" customWidth="1"/>
    <col min="15626" max="15626" width="10.5703125" style="2" customWidth="1"/>
    <col min="15627" max="15627" width="9.85546875" style="2" customWidth="1"/>
    <col min="15628" max="15628" width="11.7109375" style="2" customWidth="1"/>
    <col min="15629" max="15629" width="11.5703125" style="2" customWidth="1"/>
    <col min="15630" max="15632" width="11.7109375" style="2" customWidth="1"/>
    <col min="15633" max="15633" width="11" style="2" customWidth="1"/>
    <col min="15634" max="15634" width="9.140625" style="2"/>
    <col min="15635" max="15635" width="5.7109375" style="2" customWidth="1"/>
    <col min="15636" max="15636" width="10.140625" style="2" customWidth="1"/>
    <col min="15637" max="15637" width="8.7109375" style="2" customWidth="1"/>
    <col min="15638" max="15871" width="9.140625" style="2"/>
    <col min="15872" max="15872" width="3.140625" style="2" customWidth="1"/>
    <col min="15873" max="15873" width="40.85546875" style="2" customWidth="1"/>
    <col min="15874" max="15874" width="6.42578125" style="2" customWidth="1"/>
    <col min="15875" max="15875" width="10.85546875" style="2" customWidth="1"/>
    <col min="15876" max="15876" width="10.140625" style="2" customWidth="1"/>
    <col min="15877" max="15877" width="11.28515625" style="2" customWidth="1"/>
    <col min="15878" max="15878" width="11.7109375" style="2" customWidth="1"/>
    <col min="15879" max="15879" width="11.140625" style="2" customWidth="1"/>
    <col min="15880" max="15880" width="10.28515625" style="2" customWidth="1"/>
    <col min="15881" max="15881" width="10.85546875" style="2" customWidth="1"/>
    <col min="15882" max="15882" width="10.5703125" style="2" customWidth="1"/>
    <col min="15883" max="15883" width="9.85546875" style="2" customWidth="1"/>
    <col min="15884" max="15884" width="11.7109375" style="2" customWidth="1"/>
    <col min="15885" max="15885" width="11.5703125" style="2" customWidth="1"/>
    <col min="15886" max="15888" width="11.7109375" style="2" customWidth="1"/>
    <col min="15889" max="15889" width="11" style="2" customWidth="1"/>
    <col min="15890" max="15890" width="9.140625" style="2"/>
    <col min="15891" max="15891" width="5.7109375" style="2" customWidth="1"/>
    <col min="15892" max="15892" width="10.140625" style="2" customWidth="1"/>
    <col min="15893" max="15893" width="8.7109375" style="2" customWidth="1"/>
    <col min="15894" max="16127" width="9.140625" style="2"/>
    <col min="16128" max="16128" width="3.140625" style="2" customWidth="1"/>
    <col min="16129" max="16129" width="40.85546875" style="2" customWidth="1"/>
    <col min="16130" max="16130" width="6.42578125" style="2" customWidth="1"/>
    <col min="16131" max="16131" width="10.85546875" style="2" customWidth="1"/>
    <col min="16132" max="16132" width="10.140625" style="2" customWidth="1"/>
    <col min="16133" max="16133" width="11.28515625" style="2" customWidth="1"/>
    <col min="16134" max="16134" width="11.7109375" style="2" customWidth="1"/>
    <col min="16135" max="16135" width="11.140625" style="2" customWidth="1"/>
    <col min="16136" max="16136" width="10.28515625" style="2" customWidth="1"/>
    <col min="16137" max="16137" width="10.85546875" style="2" customWidth="1"/>
    <col min="16138" max="16138" width="10.5703125" style="2" customWidth="1"/>
    <col min="16139" max="16139" width="9.85546875" style="2" customWidth="1"/>
    <col min="16140" max="16140" width="11.7109375" style="2" customWidth="1"/>
    <col min="16141" max="16141" width="11.5703125" style="2" customWidth="1"/>
    <col min="16142" max="16144" width="11.7109375" style="2" customWidth="1"/>
    <col min="16145" max="16145" width="11" style="2" customWidth="1"/>
    <col min="16146" max="16146" width="9.140625" style="2"/>
    <col min="16147" max="16147" width="5.7109375" style="2" customWidth="1"/>
    <col min="16148" max="16148" width="10.140625" style="2" customWidth="1"/>
    <col min="16149" max="16149" width="8.7109375" style="2" customWidth="1"/>
    <col min="16150" max="16384" width="9.140625" style="2"/>
  </cols>
  <sheetData>
    <row r="1" spans="1:21" ht="14.25" x14ac:dyDescent="0.25">
      <c r="A1" s="162" t="s">
        <v>0</v>
      </c>
      <c r="B1" s="162"/>
      <c r="C1" s="162"/>
      <c r="D1" s="1"/>
      <c r="E1" s="1"/>
    </row>
    <row r="2" spans="1:21" ht="13.5" customHeight="1" x14ac:dyDescent="0.25">
      <c r="A2" s="163" t="s">
        <v>1</v>
      </c>
      <c r="B2" s="163"/>
      <c r="C2" s="163"/>
      <c r="D2" s="3"/>
      <c r="E2" s="3"/>
    </row>
    <row r="3" spans="1:21" x14ac:dyDescent="0.25">
      <c r="A3" s="163"/>
      <c r="B3" s="163"/>
      <c r="C3" s="163"/>
      <c r="D3" s="3"/>
      <c r="E3" s="3"/>
    </row>
    <row r="4" spans="1:21" ht="11.25" customHeight="1" x14ac:dyDescent="0.25">
      <c r="A4" s="163"/>
      <c r="B4" s="163"/>
      <c r="C4" s="163"/>
      <c r="D4" s="3"/>
      <c r="E4" s="3"/>
    </row>
    <row r="5" spans="1:21" ht="25.5" customHeight="1" x14ac:dyDescent="0.25">
      <c r="A5" s="134"/>
      <c r="B5" s="134"/>
      <c r="C5" s="134"/>
    </row>
    <row r="6" spans="1:21" ht="10.5" customHeight="1" x14ac:dyDescent="0.25">
      <c r="A6" s="164" t="s">
        <v>2</v>
      </c>
      <c r="B6" s="164"/>
      <c r="C6" s="164"/>
    </row>
    <row r="7" spans="1:21" ht="25.5" customHeight="1" x14ac:dyDescent="0.25">
      <c r="A7" s="134"/>
      <c r="B7" s="134"/>
      <c r="C7" s="134"/>
    </row>
    <row r="8" spans="1:21" ht="10.5" customHeight="1" x14ac:dyDescent="0.25">
      <c r="A8" s="165" t="s">
        <v>3</v>
      </c>
      <c r="B8" s="165"/>
      <c r="C8" s="165"/>
    </row>
    <row r="9" spans="1:21" ht="24.75" customHeight="1" x14ac:dyDescent="0.25">
      <c r="A9" s="134"/>
      <c r="B9" s="134"/>
      <c r="C9" s="134"/>
    </row>
    <row r="10" spans="1:21" ht="10.5" customHeight="1" x14ac:dyDescent="0.25">
      <c r="A10" s="165" t="s">
        <v>4</v>
      </c>
      <c r="B10" s="165"/>
      <c r="C10" s="165"/>
    </row>
    <row r="11" spans="1:21" ht="21" customHeight="1" x14ac:dyDescent="0.25">
      <c r="A11" s="166" t="s">
        <v>191</v>
      </c>
      <c r="B11" s="167"/>
      <c r="C11" s="167"/>
    </row>
    <row r="12" spans="1:21" ht="17.25" x14ac:dyDescent="0.3">
      <c r="A12" s="154" t="s">
        <v>5</v>
      </c>
      <c r="B12" s="154"/>
      <c r="C12" s="154"/>
      <c r="D12" s="154"/>
      <c r="E12" s="154"/>
      <c r="F12" s="154"/>
      <c r="G12" s="154"/>
      <c r="H12" s="154"/>
      <c r="I12" s="154"/>
      <c r="J12" s="154"/>
      <c r="K12" s="154"/>
      <c r="L12" s="154"/>
      <c r="M12" s="154"/>
      <c r="N12" s="154"/>
      <c r="O12" s="154"/>
      <c r="P12" s="154"/>
      <c r="Q12" s="154"/>
      <c r="R12" s="154"/>
      <c r="S12" s="154"/>
      <c r="T12" s="154"/>
      <c r="U12" s="154"/>
    </row>
    <row r="13" spans="1:21" ht="13.5" customHeight="1" x14ac:dyDescent="0.25">
      <c r="A13" s="155" t="s">
        <v>192</v>
      </c>
      <c r="B13" s="155"/>
      <c r="C13" s="155"/>
      <c r="D13" s="155"/>
      <c r="E13" s="155"/>
      <c r="F13" s="155"/>
      <c r="G13" s="155"/>
      <c r="H13" s="155"/>
      <c r="I13" s="155"/>
      <c r="J13" s="155"/>
      <c r="K13" s="155"/>
      <c r="L13" s="155"/>
      <c r="M13" s="155"/>
      <c r="N13" s="155"/>
      <c r="O13" s="155"/>
      <c r="P13" s="155"/>
      <c r="Q13" s="155"/>
      <c r="R13" s="155"/>
      <c r="S13" s="155"/>
      <c r="T13" s="155"/>
      <c r="U13" s="155"/>
    </row>
    <row r="14" spans="1:21" ht="27" customHeight="1" thickBot="1" x14ac:dyDescent="0.3">
      <c r="A14" s="155"/>
      <c r="B14" s="155"/>
      <c r="C14" s="155"/>
      <c r="D14" s="155"/>
      <c r="E14" s="155"/>
      <c r="F14" s="155"/>
      <c r="G14" s="155"/>
      <c r="H14" s="155"/>
      <c r="I14" s="155"/>
      <c r="J14" s="155"/>
      <c r="K14" s="155"/>
      <c r="L14" s="155"/>
      <c r="M14" s="155"/>
      <c r="N14" s="155"/>
      <c r="O14" s="155"/>
      <c r="P14" s="155"/>
      <c r="Q14" s="155"/>
      <c r="R14" s="155"/>
      <c r="S14" s="155"/>
      <c r="T14" s="155"/>
      <c r="U14" s="155"/>
    </row>
    <row r="15" spans="1:21" s="4" customFormat="1" ht="211.5" customHeight="1" x14ac:dyDescent="0.25">
      <c r="A15" s="156" t="s">
        <v>6</v>
      </c>
      <c r="B15" s="158" t="s">
        <v>7</v>
      </c>
      <c r="C15" s="152" t="s">
        <v>8</v>
      </c>
      <c r="D15" s="152" t="s">
        <v>9</v>
      </c>
      <c r="E15" s="152" t="s">
        <v>10</v>
      </c>
      <c r="F15" s="152" t="s">
        <v>11</v>
      </c>
      <c r="G15" s="152" t="s">
        <v>12</v>
      </c>
      <c r="H15" s="152" t="s">
        <v>13</v>
      </c>
      <c r="I15" s="152" t="s">
        <v>14</v>
      </c>
      <c r="J15" s="152" t="s">
        <v>15</v>
      </c>
      <c r="K15" s="152" t="s">
        <v>16</v>
      </c>
      <c r="L15" s="150" t="s">
        <v>193</v>
      </c>
      <c r="M15" s="150" t="s">
        <v>194</v>
      </c>
      <c r="N15" s="150" t="s">
        <v>186</v>
      </c>
      <c r="O15" s="150" t="s">
        <v>182</v>
      </c>
      <c r="P15" s="150" t="s">
        <v>151</v>
      </c>
      <c r="Q15" s="150" t="s">
        <v>153</v>
      </c>
      <c r="R15" s="152" t="s">
        <v>17</v>
      </c>
      <c r="S15" s="150" t="s">
        <v>195</v>
      </c>
      <c r="T15" s="150"/>
      <c r="U15" s="160" t="s">
        <v>18</v>
      </c>
    </row>
    <row r="16" spans="1:21" s="4" customFormat="1" ht="39.75" customHeight="1" x14ac:dyDescent="0.25">
      <c r="A16" s="157"/>
      <c r="B16" s="159"/>
      <c r="C16" s="153"/>
      <c r="D16" s="153"/>
      <c r="E16" s="153"/>
      <c r="F16" s="153"/>
      <c r="G16" s="153"/>
      <c r="H16" s="153"/>
      <c r="I16" s="153"/>
      <c r="J16" s="153"/>
      <c r="K16" s="153"/>
      <c r="L16" s="151"/>
      <c r="M16" s="151"/>
      <c r="N16" s="151"/>
      <c r="O16" s="151"/>
      <c r="P16" s="151"/>
      <c r="Q16" s="151"/>
      <c r="R16" s="153"/>
      <c r="S16" s="113" t="s">
        <v>19</v>
      </c>
      <c r="T16" s="113" t="s">
        <v>20</v>
      </c>
      <c r="U16" s="161"/>
    </row>
    <row r="17" spans="1:27" s="4" customFormat="1" x14ac:dyDescent="0.25">
      <c r="A17" s="5"/>
      <c r="B17" s="112" t="s">
        <v>21</v>
      </c>
      <c r="C17" s="112">
        <v>1</v>
      </c>
      <c r="D17" s="112">
        <v>2</v>
      </c>
      <c r="E17" s="112">
        <v>3</v>
      </c>
      <c r="F17" s="112">
        <v>4</v>
      </c>
      <c r="G17" s="112">
        <v>5</v>
      </c>
      <c r="H17" s="112">
        <v>6</v>
      </c>
      <c r="I17" s="112">
        <v>7</v>
      </c>
      <c r="J17" s="112">
        <v>8</v>
      </c>
      <c r="K17" s="112">
        <v>9</v>
      </c>
      <c r="L17" s="112">
        <v>10</v>
      </c>
      <c r="M17" s="112">
        <v>11</v>
      </c>
      <c r="N17" s="112">
        <v>12</v>
      </c>
      <c r="O17" s="112">
        <v>13</v>
      </c>
      <c r="P17" s="112">
        <v>14</v>
      </c>
      <c r="Q17" s="112">
        <v>15</v>
      </c>
      <c r="R17" s="112">
        <v>16</v>
      </c>
      <c r="S17" s="112">
        <v>17</v>
      </c>
      <c r="T17" s="112">
        <v>18</v>
      </c>
      <c r="U17" s="6">
        <v>19</v>
      </c>
      <c r="V17" s="7"/>
      <c r="W17" s="7"/>
      <c r="X17" s="7"/>
      <c r="Y17" s="7"/>
      <c r="Z17" s="7"/>
      <c r="AA17" s="7"/>
    </row>
    <row r="18" spans="1:27" s="12" customFormat="1" ht="14.25" customHeight="1" x14ac:dyDescent="0.25">
      <c r="A18" s="136">
        <v>1</v>
      </c>
      <c r="B18" s="137" t="s">
        <v>22</v>
      </c>
      <c r="C18" s="138"/>
      <c r="D18" s="139">
        <f>Sheet1!D37</f>
        <v>0</v>
      </c>
      <c r="E18" s="140"/>
      <c r="F18" s="139">
        <f>Sheet1!D45</f>
        <v>0</v>
      </c>
      <c r="G18" s="139">
        <f>Sheet1!D77</f>
        <v>0</v>
      </c>
      <c r="H18" s="139">
        <f>Sheet1!D98</f>
        <v>0</v>
      </c>
      <c r="I18" s="149">
        <f>Sheet1!D99</f>
        <v>0</v>
      </c>
      <c r="J18" s="139">
        <f>Sheet1!D100</f>
        <v>0</v>
      </c>
      <c r="K18" s="139">
        <f>Sheet1!O125</f>
        <v>0</v>
      </c>
      <c r="L18" s="139">
        <f>Sheet1!D40</f>
        <v>0</v>
      </c>
      <c r="M18" s="8">
        <f>Sheet1!C40</f>
        <v>0</v>
      </c>
      <c r="N18" s="9"/>
      <c r="O18" s="9"/>
      <c r="P18" s="9"/>
      <c r="Q18" s="9"/>
      <c r="R18" s="146">
        <f>Sheet1!O126</f>
        <v>0</v>
      </c>
      <c r="S18" s="147">
        <v>50</v>
      </c>
      <c r="T18" s="139">
        <f>(IF(AND(F18&lt;=D18,R18&lt;=0),0,IF(AND(F18&lt;=D18,R18&gt;0),0,IF(AND((F18-R18/2)&lt;D18,R18&gt;0),F18-D18,IF(AND(F18&gt;0,R18&gt;0),R18/100*S18,0)))))*C18%</f>
        <v>0</v>
      </c>
      <c r="U18" s="148">
        <f>IF(AND(F18&lt;D18,R18&gt;0),50.1,IF(AND(F18&lt;D18,Sheet1!C45&lt;Sheet1!C37,R18&lt;=0),43.3,IF(AND(F18&gt;D18,R18&lt;=0),0,1)))</f>
        <v>1</v>
      </c>
      <c r="V18" s="10"/>
      <c r="W18" s="11"/>
      <c r="X18" s="11"/>
      <c r="Y18" s="11"/>
      <c r="Z18" s="11"/>
      <c r="AA18" s="11"/>
    </row>
    <row r="19" spans="1:27" s="12" customFormat="1" ht="14.25" customHeight="1" x14ac:dyDescent="0.25">
      <c r="A19" s="136"/>
      <c r="B19" s="137"/>
      <c r="C19" s="138"/>
      <c r="D19" s="139"/>
      <c r="E19" s="140"/>
      <c r="F19" s="139"/>
      <c r="G19" s="139"/>
      <c r="H19" s="139"/>
      <c r="I19" s="149"/>
      <c r="J19" s="139"/>
      <c r="K19" s="139"/>
      <c r="L19" s="139"/>
      <c r="M19" s="8">
        <f>Sheet1!C100</f>
        <v>0</v>
      </c>
      <c r="N19" s="9"/>
      <c r="O19" s="9"/>
      <c r="P19" s="9"/>
      <c r="Q19" s="9"/>
      <c r="R19" s="146"/>
      <c r="S19" s="147"/>
      <c r="T19" s="139"/>
      <c r="U19" s="148"/>
      <c r="V19" s="10"/>
      <c r="W19" s="11"/>
      <c r="X19" s="11"/>
      <c r="Y19" s="11"/>
      <c r="Z19" s="11"/>
      <c r="AA19" s="11"/>
    </row>
    <row r="20" spans="1:27" s="12" customFormat="1" ht="14.25" customHeight="1" x14ac:dyDescent="0.25">
      <c r="A20" s="136">
        <v>2</v>
      </c>
      <c r="B20" s="137" t="s">
        <v>22</v>
      </c>
      <c r="C20" s="138"/>
      <c r="D20" s="139">
        <f>Sheet2!D37</f>
        <v>0</v>
      </c>
      <c r="E20" s="140"/>
      <c r="F20" s="139">
        <f>Sheet2!D45</f>
        <v>0</v>
      </c>
      <c r="G20" s="139">
        <f>Sheet2!D77</f>
        <v>0</v>
      </c>
      <c r="H20" s="139">
        <f>Sheet2!D98</f>
        <v>0</v>
      </c>
      <c r="I20" s="149">
        <f>Sheet2!D99</f>
        <v>0</v>
      </c>
      <c r="J20" s="139">
        <f>Sheet2!D100</f>
        <v>0</v>
      </c>
      <c r="K20" s="139">
        <f>Sheet2!O125</f>
        <v>0</v>
      </c>
      <c r="L20" s="139">
        <f>Sheet2!D40</f>
        <v>0</v>
      </c>
      <c r="M20" s="8">
        <f>Sheet2!C40</f>
        <v>0</v>
      </c>
      <c r="N20" s="9"/>
      <c r="O20" s="9"/>
      <c r="P20" s="9"/>
      <c r="Q20" s="9"/>
      <c r="R20" s="146">
        <f>Sheet2!O126</f>
        <v>0</v>
      </c>
      <c r="S20" s="147">
        <v>50</v>
      </c>
      <c r="T20" s="139">
        <f>(IF(AND(F20&lt;=D20,R20&lt;=0),0,IF(AND(F20&lt;=D20,R20&gt;0),0,IF(AND((F20-R20/2)&lt;D20,R20&gt;0),F20-D20,IF(AND(F20&gt;0,R20&gt;0),R20/100*S20,0)))))*C20%</f>
        <v>0</v>
      </c>
      <c r="U20" s="148">
        <f>IF(AND(F20&lt;D20,R20&gt;0),50.1,IF(AND(F20&lt;D20,Sheet2!C45&lt;Sheet2!C37,R20&lt;=0),43.3,IF(AND(F20&gt;D20,R20&lt;=0),0,1)))</f>
        <v>1</v>
      </c>
      <c r="V20" s="10"/>
      <c r="W20" s="11"/>
      <c r="X20" s="11"/>
      <c r="Y20" s="11"/>
      <c r="Z20" s="11"/>
      <c r="AA20" s="11"/>
    </row>
    <row r="21" spans="1:27" s="12" customFormat="1" ht="14.25" customHeight="1" x14ac:dyDescent="0.25">
      <c r="A21" s="136"/>
      <c r="B21" s="137"/>
      <c r="C21" s="138"/>
      <c r="D21" s="139"/>
      <c r="E21" s="140"/>
      <c r="F21" s="139"/>
      <c r="G21" s="139"/>
      <c r="H21" s="139"/>
      <c r="I21" s="149"/>
      <c r="J21" s="139"/>
      <c r="K21" s="139"/>
      <c r="L21" s="139"/>
      <c r="M21" s="8">
        <f>Sheet2!C100</f>
        <v>0</v>
      </c>
      <c r="N21" s="9"/>
      <c r="O21" s="9"/>
      <c r="P21" s="9"/>
      <c r="Q21" s="9"/>
      <c r="R21" s="146"/>
      <c r="S21" s="147"/>
      <c r="T21" s="139"/>
      <c r="U21" s="148"/>
      <c r="V21" s="10"/>
      <c r="W21" s="11"/>
      <c r="X21" s="11"/>
      <c r="Y21" s="11"/>
      <c r="Z21" s="11"/>
      <c r="AA21" s="11"/>
    </row>
    <row r="22" spans="1:27" s="14" customFormat="1" ht="14.25" customHeight="1" x14ac:dyDescent="0.25">
      <c r="A22" s="136">
        <v>3</v>
      </c>
      <c r="B22" s="137" t="s">
        <v>22</v>
      </c>
      <c r="C22" s="138"/>
      <c r="D22" s="139">
        <f>Sheet3!D37</f>
        <v>0</v>
      </c>
      <c r="E22" s="140"/>
      <c r="F22" s="139">
        <f>Sheet3!D45</f>
        <v>0</v>
      </c>
      <c r="G22" s="139">
        <f>Sheet3!D77</f>
        <v>0</v>
      </c>
      <c r="H22" s="139">
        <f>Sheet3!D98</f>
        <v>0</v>
      </c>
      <c r="I22" s="149">
        <f>Sheet3!D99</f>
        <v>0</v>
      </c>
      <c r="J22" s="139">
        <f>Sheet3!D100</f>
        <v>0</v>
      </c>
      <c r="K22" s="139">
        <f>Sheet3!O125</f>
        <v>0</v>
      </c>
      <c r="L22" s="139">
        <f>Sheet3!D40</f>
        <v>0</v>
      </c>
      <c r="M22" s="8">
        <f>Sheet3!C40</f>
        <v>0</v>
      </c>
      <c r="N22" s="9"/>
      <c r="O22" s="9"/>
      <c r="P22" s="9"/>
      <c r="Q22" s="9"/>
      <c r="R22" s="146">
        <f>Sheet3!O126</f>
        <v>0</v>
      </c>
      <c r="S22" s="147">
        <v>50</v>
      </c>
      <c r="T22" s="139">
        <f>(IF(AND(F22&lt;=D22,R22&lt;=0),0,IF(AND(F22&lt;=D22,R22&gt;0),0,IF(AND((F22-R22/2)&lt;D22,R22&gt;0),F22-D22,IF(AND(F22&gt;0,R22&gt;0),R22/100*S22,0)))))*C22%</f>
        <v>0</v>
      </c>
      <c r="U22" s="148">
        <f>IF(AND(F22&lt;D22,R22&gt;0),50.1,IF(AND(F22&lt;D22,Sheet3!C45&lt;Sheet3!C37,R22&lt;=0),43.3,IF(AND(F22&gt;D22,R22&lt;=0),0,1)))</f>
        <v>1</v>
      </c>
      <c r="V22" s="13"/>
      <c r="W22" s="13"/>
      <c r="X22" s="13"/>
      <c r="Y22" s="13"/>
      <c r="Z22" s="13"/>
      <c r="AA22" s="13"/>
    </row>
    <row r="23" spans="1:27" s="12" customFormat="1" ht="14.25" customHeight="1" x14ac:dyDescent="0.25">
      <c r="A23" s="136"/>
      <c r="B23" s="137"/>
      <c r="C23" s="138"/>
      <c r="D23" s="139"/>
      <c r="E23" s="140"/>
      <c r="F23" s="139"/>
      <c r="G23" s="139"/>
      <c r="H23" s="139"/>
      <c r="I23" s="149"/>
      <c r="J23" s="139"/>
      <c r="K23" s="139"/>
      <c r="L23" s="139"/>
      <c r="M23" s="8">
        <f>Sheet3!C100</f>
        <v>0</v>
      </c>
      <c r="N23" s="9"/>
      <c r="O23" s="9"/>
      <c r="P23" s="9"/>
      <c r="Q23" s="9"/>
      <c r="R23" s="146"/>
      <c r="S23" s="147"/>
      <c r="T23" s="139"/>
      <c r="U23" s="148"/>
    </row>
    <row r="24" spans="1:27" s="12" customFormat="1" ht="14.25" customHeight="1" x14ac:dyDescent="0.25">
      <c r="A24" s="136">
        <v>4</v>
      </c>
      <c r="B24" s="137" t="s">
        <v>22</v>
      </c>
      <c r="C24" s="138"/>
      <c r="D24" s="139">
        <f>Sheet4!D37</f>
        <v>0</v>
      </c>
      <c r="E24" s="140"/>
      <c r="F24" s="139">
        <f>Sheet4!D45</f>
        <v>0</v>
      </c>
      <c r="G24" s="139">
        <f>Sheet4!D77</f>
        <v>0</v>
      </c>
      <c r="H24" s="139">
        <f>Sheet4!D98</f>
        <v>0</v>
      </c>
      <c r="I24" s="149">
        <f>Sheet4!D99</f>
        <v>0</v>
      </c>
      <c r="J24" s="139">
        <f>Sheet4!D100</f>
        <v>0</v>
      </c>
      <c r="K24" s="139">
        <f>Sheet4!O125</f>
        <v>0</v>
      </c>
      <c r="L24" s="139">
        <f>Sheet4!D40</f>
        <v>0</v>
      </c>
      <c r="M24" s="8">
        <f>Sheet4!C40</f>
        <v>0</v>
      </c>
      <c r="N24" s="9"/>
      <c r="O24" s="15"/>
      <c r="P24" s="15"/>
      <c r="Q24" s="15"/>
      <c r="R24" s="146">
        <f>Sheet4!O126</f>
        <v>0</v>
      </c>
      <c r="S24" s="147">
        <v>50</v>
      </c>
      <c r="T24" s="139">
        <f>(IF(AND(F24&lt;=D24,R24&lt;=0),0,IF(AND(F24&lt;=D24,R24&gt;0),0,IF(AND((F24-R24/2)&lt;D24,R24&gt;0),F24-D24,IF(AND(F24&gt;0,R24&gt;0),R24/100*S24,0)))))*C24%</f>
        <v>0</v>
      </c>
      <c r="U24" s="148">
        <f>IF(AND(F24&lt;D24,R24&gt;0),50.1,IF(AND(F24&lt;D24,Sheet4!C45&lt;Sheet4!C37,R24&lt;=0),43.3,IF(AND(F24&gt;D24,R24&lt;=0),0,1)))</f>
        <v>1</v>
      </c>
    </row>
    <row r="25" spans="1:27" s="12" customFormat="1" ht="14.25" customHeight="1" x14ac:dyDescent="0.25">
      <c r="A25" s="136"/>
      <c r="B25" s="137"/>
      <c r="C25" s="138"/>
      <c r="D25" s="139"/>
      <c r="E25" s="140"/>
      <c r="F25" s="139"/>
      <c r="G25" s="139"/>
      <c r="H25" s="139"/>
      <c r="I25" s="149"/>
      <c r="J25" s="139"/>
      <c r="K25" s="139"/>
      <c r="L25" s="139"/>
      <c r="M25" s="8">
        <f>Sheet4!C100</f>
        <v>0</v>
      </c>
      <c r="N25" s="15"/>
      <c r="O25" s="15"/>
      <c r="P25" s="15"/>
      <c r="Q25" s="15"/>
      <c r="R25" s="146"/>
      <c r="S25" s="147"/>
      <c r="T25" s="139"/>
      <c r="U25" s="148"/>
    </row>
    <row r="26" spans="1:27" s="12" customFormat="1" ht="14.25" customHeight="1" x14ac:dyDescent="0.25">
      <c r="A26" s="136">
        <v>5</v>
      </c>
      <c r="B26" s="137" t="s">
        <v>22</v>
      </c>
      <c r="C26" s="138"/>
      <c r="D26" s="139">
        <f>Sheet5!D37</f>
        <v>0</v>
      </c>
      <c r="E26" s="140"/>
      <c r="F26" s="139">
        <f>Sheet5!D45</f>
        <v>0</v>
      </c>
      <c r="G26" s="139">
        <f>Sheet5!D77</f>
        <v>0</v>
      </c>
      <c r="H26" s="139">
        <f>Sheet5!D98</f>
        <v>0</v>
      </c>
      <c r="I26" s="149">
        <f>Sheet5!D99</f>
        <v>0</v>
      </c>
      <c r="J26" s="139">
        <f>Sheet5!D100</f>
        <v>0</v>
      </c>
      <c r="K26" s="139">
        <f>Sheet5!O125</f>
        <v>0</v>
      </c>
      <c r="L26" s="139">
        <f>Sheet5!D40</f>
        <v>0</v>
      </c>
      <c r="M26" s="8">
        <f>Sheet5!C40</f>
        <v>0</v>
      </c>
      <c r="N26" s="15"/>
      <c r="O26" s="15"/>
      <c r="P26" s="15"/>
      <c r="Q26" s="15"/>
      <c r="R26" s="146">
        <f>Sheet5!O126</f>
        <v>0</v>
      </c>
      <c r="S26" s="147">
        <v>50</v>
      </c>
      <c r="T26" s="139">
        <f>(IF(AND(F26&lt;=D26,R26&lt;=0),0,IF(AND(F26&lt;=D26,R26&gt;0),0,IF(AND((F26-R26/2)&lt;D26,R26&gt;0),F26-D26,IF(AND(F26&gt;0,R26&gt;0),R26/100*S26,0)))))*C26%</f>
        <v>0</v>
      </c>
      <c r="U26" s="148">
        <f>IF(AND(F26&lt;D26,R26&gt;0),50.1,IF(AND(F26&lt;D26,Sheet5!C45&lt;Sheet5!C37,R26&lt;=0),43.3,IF(AND(F26&gt;D26,R26&lt;=0),0,1)))</f>
        <v>1</v>
      </c>
    </row>
    <row r="27" spans="1:27" s="12" customFormat="1" ht="14.25" customHeight="1" x14ac:dyDescent="0.25">
      <c r="A27" s="136"/>
      <c r="B27" s="137"/>
      <c r="C27" s="138"/>
      <c r="D27" s="139"/>
      <c r="E27" s="140"/>
      <c r="F27" s="139"/>
      <c r="G27" s="139"/>
      <c r="H27" s="139"/>
      <c r="I27" s="149"/>
      <c r="J27" s="139"/>
      <c r="K27" s="139"/>
      <c r="L27" s="139"/>
      <c r="M27" s="8">
        <f>Sheet5!C100</f>
        <v>0</v>
      </c>
      <c r="N27" s="15"/>
      <c r="O27" s="15"/>
      <c r="P27" s="15"/>
      <c r="Q27" s="15"/>
      <c r="R27" s="146"/>
      <c r="S27" s="147"/>
      <c r="T27" s="139"/>
      <c r="U27" s="148"/>
    </row>
    <row r="28" spans="1:27" s="16" customFormat="1" ht="15" thickBot="1" x14ac:dyDescent="0.3">
      <c r="A28" s="141" t="s">
        <v>23</v>
      </c>
      <c r="B28" s="142"/>
      <c r="C28" s="114" t="s">
        <v>24</v>
      </c>
      <c r="D28" s="115">
        <f t="shared" ref="D28:L28" si="0">SUM(D18:D27)</f>
        <v>0</v>
      </c>
      <c r="E28" s="115">
        <f t="shared" si="0"/>
        <v>0</v>
      </c>
      <c r="F28" s="115">
        <f t="shared" si="0"/>
        <v>0</v>
      </c>
      <c r="G28" s="115">
        <f t="shared" si="0"/>
        <v>0</v>
      </c>
      <c r="H28" s="115">
        <f t="shared" si="0"/>
        <v>0</v>
      </c>
      <c r="I28" s="115">
        <f t="shared" si="0"/>
        <v>0</v>
      </c>
      <c r="J28" s="115">
        <f t="shared" si="0"/>
        <v>0</v>
      </c>
      <c r="K28" s="115">
        <f t="shared" si="0"/>
        <v>0</v>
      </c>
      <c r="L28" s="115">
        <f t="shared" si="0"/>
        <v>0</v>
      </c>
      <c r="M28" s="115" t="s">
        <v>24</v>
      </c>
      <c r="N28" s="115" t="s">
        <v>24</v>
      </c>
      <c r="O28" s="115" t="s">
        <v>24</v>
      </c>
      <c r="P28" s="115" t="s">
        <v>24</v>
      </c>
      <c r="Q28" s="115" t="s">
        <v>24</v>
      </c>
      <c r="R28" s="115">
        <f>SUM(R18:R27)</f>
        <v>0</v>
      </c>
      <c r="S28" s="115" t="s">
        <v>24</v>
      </c>
      <c r="T28" s="115">
        <f>SUM(T18:T27)</f>
        <v>0</v>
      </c>
      <c r="U28" s="116" t="s">
        <v>24</v>
      </c>
    </row>
    <row r="29" spans="1:27" x14ac:dyDescent="0.25">
      <c r="A29" s="143" t="s">
        <v>25</v>
      </c>
      <c r="B29" s="144"/>
      <c r="C29" s="144"/>
      <c r="D29" s="144"/>
      <c r="E29" s="144"/>
      <c r="F29" s="144"/>
      <c r="G29" s="144"/>
      <c r="H29" s="144"/>
      <c r="I29" s="144"/>
      <c r="J29" s="144"/>
      <c r="K29" s="144"/>
      <c r="L29" s="144"/>
      <c r="M29" s="144"/>
      <c r="N29" s="144"/>
      <c r="O29" s="144"/>
      <c r="P29" s="144"/>
      <c r="Q29" s="144"/>
      <c r="R29" s="144"/>
      <c r="S29" s="144"/>
      <c r="T29" s="144"/>
      <c r="U29" s="145"/>
    </row>
    <row r="30" spans="1:27" ht="14.25" thickBot="1" x14ac:dyDescent="0.3">
      <c r="A30" s="127"/>
      <c r="B30" s="128"/>
      <c r="C30" s="128"/>
      <c r="D30" s="128"/>
      <c r="E30" s="128"/>
      <c r="F30" s="128"/>
      <c r="G30" s="128"/>
      <c r="H30" s="128"/>
      <c r="I30" s="128"/>
      <c r="J30" s="128"/>
      <c r="K30" s="128"/>
      <c r="L30" s="128"/>
      <c r="M30" s="128"/>
      <c r="N30" s="128"/>
      <c r="O30" s="128"/>
      <c r="P30" s="128"/>
      <c r="Q30" s="128"/>
      <c r="R30" s="128"/>
      <c r="S30" s="128"/>
      <c r="T30" s="128"/>
      <c r="U30" s="129"/>
    </row>
    <row r="31" spans="1:27" x14ac:dyDescent="0.25">
      <c r="A31" s="124" t="s">
        <v>26</v>
      </c>
      <c r="B31" s="125"/>
      <c r="C31" s="125"/>
      <c r="D31" s="125"/>
      <c r="E31" s="125"/>
      <c r="F31" s="125"/>
      <c r="G31" s="125"/>
      <c r="H31" s="125"/>
      <c r="I31" s="125"/>
      <c r="J31" s="125"/>
      <c r="K31" s="125"/>
      <c r="L31" s="125"/>
      <c r="M31" s="125"/>
      <c r="N31" s="125"/>
      <c r="O31" s="125"/>
      <c r="P31" s="125"/>
      <c r="Q31" s="125"/>
      <c r="R31" s="125"/>
      <c r="S31" s="125"/>
      <c r="T31" s="125"/>
      <c r="U31" s="126"/>
    </row>
    <row r="32" spans="1:27" ht="14.25" thickBot="1" x14ac:dyDescent="0.3">
      <c r="A32" s="127"/>
      <c r="B32" s="128"/>
      <c r="C32" s="128"/>
      <c r="D32" s="128"/>
      <c r="E32" s="128"/>
      <c r="F32" s="128"/>
      <c r="G32" s="128"/>
      <c r="H32" s="128"/>
      <c r="I32" s="128"/>
      <c r="J32" s="128"/>
      <c r="K32" s="128"/>
      <c r="L32" s="128"/>
      <c r="M32" s="128"/>
      <c r="N32" s="128"/>
      <c r="O32" s="128"/>
      <c r="P32" s="128"/>
      <c r="Q32" s="128"/>
      <c r="R32" s="128"/>
      <c r="S32" s="128"/>
      <c r="T32" s="128"/>
      <c r="U32" s="129"/>
    </row>
    <row r="33" spans="1:21" x14ac:dyDescent="0.25">
      <c r="A33" s="124" t="s">
        <v>27</v>
      </c>
      <c r="B33" s="125"/>
      <c r="C33" s="125"/>
      <c r="D33" s="125"/>
      <c r="E33" s="125"/>
      <c r="F33" s="125"/>
      <c r="G33" s="125"/>
      <c r="H33" s="125"/>
      <c r="I33" s="125"/>
      <c r="J33" s="125"/>
      <c r="K33" s="125"/>
      <c r="L33" s="125"/>
      <c r="M33" s="125"/>
      <c r="N33" s="125"/>
      <c r="O33" s="125"/>
      <c r="P33" s="125"/>
      <c r="Q33" s="125"/>
      <c r="R33" s="125"/>
      <c r="S33" s="125"/>
      <c r="T33" s="125"/>
      <c r="U33" s="126"/>
    </row>
    <row r="34" spans="1:21" ht="14.25" thickBot="1" x14ac:dyDescent="0.3">
      <c r="A34" s="127"/>
      <c r="B34" s="128"/>
      <c r="C34" s="128"/>
      <c r="D34" s="128"/>
      <c r="E34" s="128"/>
      <c r="F34" s="128"/>
      <c r="G34" s="128"/>
      <c r="H34" s="128"/>
      <c r="I34" s="128"/>
      <c r="J34" s="128"/>
      <c r="K34" s="128"/>
      <c r="L34" s="128"/>
      <c r="M34" s="128"/>
      <c r="N34" s="128"/>
      <c r="O34" s="128"/>
      <c r="P34" s="128"/>
      <c r="Q34" s="128"/>
      <c r="R34" s="128"/>
      <c r="S34" s="128"/>
      <c r="T34" s="128"/>
      <c r="U34" s="129"/>
    </row>
    <row r="35" spans="1:21" ht="24.75" customHeight="1" x14ac:dyDescent="0.25">
      <c r="B35" s="130"/>
      <c r="C35" s="130"/>
      <c r="D35" s="130"/>
      <c r="E35" s="130"/>
      <c r="L35" s="17"/>
      <c r="M35" s="17"/>
      <c r="N35" s="131"/>
      <c r="O35" s="131"/>
      <c r="P35" s="131"/>
    </row>
    <row r="36" spans="1:21" ht="22.5" customHeight="1" x14ac:dyDescent="0.25">
      <c r="C36" s="18"/>
      <c r="D36" s="18"/>
      <c r="E36" s="18"/>
      <c r="F36" s="134"/>
      <c r="G36" s="134"/>
      <c r="H36" s="134"/>
      <c r="O36" s="18"/>
      <c r="P36" s="18"/>
      <c r="Q36" s="134"/>
      <c r="R36" s="134"/>
    </row>
    <row r="37" spans="1:21" ht="13.5" customHeight="1" x14ac:dyDescent="0.25">
      <c r="C37" s="19"/>
      <c r="D37" s="19"/>
      <c r="E37" s="19"/>
      <c r="F37" s="132" t="s">
        <v>4</v>
      </c>
      <c r="G37" s="132"/>
      <c r="H37" s="132"/>
      <c r="O37" s="20"/>
      <c r="P37" s="20"/>
      <c r="Q37" s="133" t="s">
        <v>4</v>
      </c>
      <c r="R37" s="133"/>
    </row>
    <row r="38" spans="1:21" ht="21" customHeight="1" x14ac:dyDescent="0.25">
      <c r="B38" s="16"/>
      <c r="C38" s="135" t="s">
        <v>28</v>
      </c>
      <c r="D38" s="135"/>
      <c r="E38" s="135"/>
      <c r="F38" s="134"/>
      <c r="G38" s="134"/>
      <c r="H38" s="134"/>
      <c r="O38" s="18"/>
      <c r="P38" s="18"/>
      <c r="Q38" s="134"/>
      <c r="R38" s="134"/>
    </row>
    <row r="39" spans="1:21" ht="13.5" customHeight="1" x14ac:dyDescent="0.25">
      <c r="C39" s="19"/>
      <c r="D39" s="19"/>
      <c r="E39" s="19"/>
      <c r="F39" s="132" t="s">
        <v>29</v>
      </c>
      <c r="G39" s="132"/>
      <c r="H39" s="132"/>
      <c r="O39" s="20"/>
      <c r="P39" s="20"/>
      <c r="Q39" s="133" t="s">
        <v>29</v>
      </c>
      <c r="R39" s="133"/>
    </row>
    <row r="40" spans="1:21" ht="14.25" customHeight="1" x14ac:dyDescent="0.25">
      <c r="B40" s="21" t="s">
        <v>30</v>
      </c>
    </row>
    <row r="41" spans="1:21" ht="21.75" customHeight="1" x14ac:dyDescent="0.25">
      <c r="B41" s="22" t="s">
        <v>191</v>
      </c>
      <c r="O41" s="111"/>
      <c r="P41" s="111"/>
    </row>
  </sheetData>
  <sheetProtection algorithmName="SHA-512" hashValue="LgeQRVZVclX5AR99Au2fExzfE8leohGM5wUlSUPDkS/JsoD5WGom3d9n4ZwQAs15z11kk6yJ1RH3k0gMUXz0Ww==" saltValue="xHzYQgOK0kpvgu5Zr45bag==" spinCount="100000" sheet="1" selectLockedCells="1"/>
  <mergeCells count="126">
    <mergeCell ref="A1:C1"/>
    <mergeCell ref="A2:C4"/>
    <mergeCell ref="A5:C5"/>
    <mergeCell ref="A6:C6"/>
    <mergeCell ref="A7:C7"/>
    <mergeCell ref="A8:C8"/>
    <mergeCell ref="A9:C9"/>
    <mergeCell ref="A10:C10"/>
    <mergeCell ref="A11:C11"/>
    <mergeCell ref="A12:U12"/>
    <mergeCell ref="A13:U14"/>
    <mergeCell ref="A15:A16"/>
    <mergeCell ref="B15:B16"/>
    <mergeCell ref="C15:C16"/>
    <mergeCell ref="D15:D16"/>
    <mergeCell ref="E15:E16"/>
    <mergeCell ref="R15:R16"/>
    <mergeCell ref="S15:T15"/>
    <mergeCell ref="U15:U16"/>
    <mergeCell ref="O15:O16"/>
    <mergeCell ref="P15:P16"/>
    <mergeCell ref="Q15:Q16"/>
    <mergeCell ref="A18:A19"/>
    <mergeCell ref="B18:B19"/>
    <mergeCell ref="C18:C19"/>
    <mergeCell ref="D18:D19"/>
    <mergeCell ref="E18:E19"/>
    <mergeCell ref="F18:F19"/>
    <mergeCell ref="L15:L16"/>
    <mergeCell ref="M15:M16"/>
    <mergeCell ref="N15:N16"/>
    <mergeCell ref="F15:F16"/>
    <mergeCell ref="G15:G16"/>
    <mergeCell ref="H15:H16"/>
    <mergeCell ref="I15:I16"/>
    <mergeCell ref="J15:J16"/>
    <mergeCell ref="K15:K16"/>
    <mergeCell ref="R18:R19"/>
    <mergeCell ref="S18:S19"/>
    <mergeCell ref="T18:T19"/>
    <mergeCell ref="U18:U19"/>
    <mergeCell ref="A20:A21"/>
    <mergeCell ref="B20:B21"/>
    <mergeCell ref="C20:C21"/>
    <mergeCell ref="D20:D21"/>
    <mergeCell ref="E20:E21"/>
    <mergeCell ref="G18:G19"/>
    <mergeCell ref="H18:H19"/>
    <mergeCell ref="I18:I19"/>
    <mergeCell ref="J18:J19"/>
    <mergeCell ref="K18:K19"/>
    <mergeCell ref="L18:L19"/>
    <mergeCell ref="L20:L21"/>
    <mergeCell ref="R20:R21"/>
    <mergeCell ref="S20:S21"/>
    <mergeCell ref="T20:T21"/>
    <mergeCell ref="U20:U21"/>
    <mergeCell ref="F20:F21"/>
    <mergeCell ref="G20:G21"/>
    <mergeCell ref="H20:H21"/>
    <mergeCell ref="I20:I21"/>
    <mergeCell ref="J20:J21"/>
    <mergeCell ref="K20:K21"/>
    <mergeCell ref="R22:R23"/>
    <mergeCell ref="S22:S23"/>
    <mergeCell ref="T22:T23"/>
    <mergeCell ref="U22:U23"/>
    <mergeCell ref="K22:K23"/>
    <mergeCell ref="L22:L23"/>
    <mergeCell ref="A24:A25"/>
    <mergeCell ref="B24:B25"/>
    <mergeCell ref="C24:C25"/>
    <mergeCell ref="D24:D25"/>
    <mergeCell ref="E24:E25"/>
    <mergeCell ref="G22:G23"/>
    <mergeCell ref="H22:H23"/>
    <mergeCell ref="I22:I23"/>
    <mergeCell ref="J22:J23"/>
    <mergeCell ref="A22:A23"/>
    <mergeCell ref="B22:B23"/>
    <mergeCell ref="C22:C23"/>
    <mergeCell ref="D22:D23"/>
    <mergeCell ref="E22:E23"/>
    <mergeCell ref="F22:F23"/>
    <mergeCell ref="L24:L25"/>
    <mergeCell ref="R24:R25"/>
    <mergeCell ref="S24:S25"/>
    <mergeCell ref="T24:T25"/>
    <mergeCell ref="U24:U25"/>
    <mergeCell ref="F24:F25"/>
    <mergeCell ref="G24:G25"/>
    <mergeCell ref="H24:H25"/>
    <mergeCell ref="I24:I25"/>
    <mergeCell ref="J24:J25"/>
    <mergeCell ref="K24:K25"/>
    <mergeCell ref="A26:A27"/>
    <mergeCell ref="B26:B27"/>
    <mergeCell ref="C26:C27"/>
    <mergeCell ref="D26:D27"/>
    <mergeCell ref="E26:E27"/>
    <mergeCell ref="F26:F27"/>
    <mergeCell ref="A28:B28"/>
    <mergeCell ref="A29:U30"/>
    <mergeCell ref="A31:U32"/>
    <mergeCell ref="R26:R27"/>
    <mergeCell ref="S26:S27"/>
    <mergeCell ref="T26:T27"/>
    <mergeCell ref="U26:U27"/>
    <mergeCell ref="G26:G27"/>
    <mergeCell ref="H26:H27"/>
    <mergeCell ref="I26:I27"/>
    <mergeCell ref="J26:J27"/>
    <mergeCell ref="K26:K27"/>
    <mergeCell ref="L26:L27"/>
    <mergeCell ref="A33:U34"/>
    <mergeCell ref="B35:E35"/>
    <mergeCell ref="N35:P35"/>
    <mergeCell ref="F39:H39"/>
    <mergeCell ref="Q39:R39"/>
    <mergeCell ref="F36:H36"/>
    <mergeCell ref="Q36:R36"/>
    <mergeCell ref="F37:H37"/>
    <mergeCell ref="Q37:R37"/>
    <mergeCell ref="C38:E38"/>
    <mergeCell ref="F38:H38"/>
    <mergeCell ref="Q38:R38"/>
  </mergeCells>
  <pageMargins left="0.33738425925925924" right="6.1342592592592594E-3" top="0.49687500000000001" bottom="0.3435185185185185" header="0.3" footer="0.3"/>
  <pageSetup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zoomScaleNormal="100" workbookViewId="0">
      <selection sqref="A1:D2"/>
    </sheetView>
  </sheetViews>
  <sheetFormatPr defaultRowHeight="13.5" x14ac:dyDescent="0.25"/>
  <cols>
    <col min="1" max="1" width="50.28515625" style="23" customWidth="1"/>
    <col min="2" max="2" width="5.28515625" style="109" customWidth="1"/>
    <col min="3" max="3" width="18.5703125" style="23" customWidth="1"/>
    <col min="4" max="4" width="20.42578125" style="23" customWidth="1"/>
    <col min="5" max="5" width="1.42578125" style="23" customWidth="1"/>
    <col min="6" max="6" width="5.85546875" style="23" customWidth="1"/>
    <col min="7" max="7" width="10.140625" style="110" customWidth="1"/>
    <col min="8" max="8" width="10.28515625" style="110" customWidth="1"/>
    <col min="9" max="9" width="10" style="110" customWidth="1"/>
    <col min="10" max="10" width="9.85546875" style="110" customWidth="1"/>
    <col min="11" max="12" width="9.7109375" style="110" customWidth="1"/>
    <col min="13" max="13" width="10.85546875" style="110" customWidth="1"/>
    <col min="14" max="14" width="5" style="23" customWidth="1"/>
    <col min="15" max="15" width="12.140625" style="23" customWidth="1"/>
    <col min="16" max="247" width="9.140625" style="3"/>
    <col min="248" max="248" width="50.28515625" style="3" customWidth="1"/>
    <col min="249" max="249" width="5.28515625" style="3" customWidth="1"/>
    <col min="250" max="250" width="18.5703125" style="3" customWidth="1"/>
    <col min="251" max="251" width="20.42578125" style="3" customWidth="1"/>
    <col min="252" max="252" width="1.42578125" style="3" customWidth="1"/>
    <col min="253" max="253" width="5.85546875" style="3" customWidth="1"/>
    <col min="254" max="254" width="10.140625" style="3" customWidth="1"/>
    <col min="255" max="255" width="10.28515625" style="3" customWidth="1"/>
    <col min="256" max="256" width="10" style="3" customWidth="1"/>
    <col min="257" max="257" width="9.85546875" style="3" customWidth="1"/>
    <col min="258" max="259" width="9.7109375" style="3" customWidth="1"/>
    <col min="260" max="260" width="10.85546875" style="3" customWidth="1"/>
    <col min="261" max="261" width="5" style="3" customWidth="1"/>
    <col min="262" max="262" width="12.140625" style="3" customWidth="1"/>
    <col min="263" max="503" width="9.140625" style="3"/>
    <col min="504" max="504" width="50.28515625" style="3" customWidth="1"/>
    <col min="505" max="505" width="5.28515625" style="3" customWidth="1"/>
    <col min="506" max="506" width="18.5703125" style="3" customWidth="1"/>
    <col min="507" max="507" width="20.42578125" style="3" customWidth="1"/>
    <col min="508" max="508" width="1.42578125" style="3" customWidth="1"/>
    <col min="509" max="509" width="5.85546875" style="3" customWidth="1"/>
    <col min="510" max="510" width="10.140625" style="3" customWidth="1"/>
    <col min="511" max="511" width="10.28515625" style="3" customWidth="1"/>
    <col min="512" max="512" width="10" style="3" customWidth="1"/>
    <col min="513" max="513" width="9.85546875" style="3" customWidth="1"/>
    <col min="514" max="515" width="9.7109375" style="3" customWidth="1"/>
    <col min="516" max="516" width="10.85546875" style="3" customWidth="1"/>
    <col min="517" max="517" width="5" style="3" customWidth="1"/>
    <col min="518" max="518" width="12.140625" style="3" customWidth="1"/>
    <col min="519" max="759" width="9.140625" style="3"/>
    <col min="760" max="760" width="50.28515625" style="3" customWidth="1"/>
    <col min="761" max="761" width="5.28515625" style="3" customWidth="1"/>
    <col min="762" max="762" width="18.5703125" style="3" customWidth="1"/>
    <col min="763" max="763" width="20.42578125" style="3" customWidth="1"/>
    <col min="764" max="764" width="1.42578125" style="3" customWidth="1"/>
    <col min="765" max="765" width="5.85546875" style="3" customWidth="1"/>
    <col min="766" max="766" width="10.140625" style="3" customWidth="1"/>
    <col min="767" max="767" width="10.28515625" style="3" customWidth="1"/>
    <col min="768" max="768" width="10" style="3" customWidth="1"/>
    <col min="769" max="769" width="9.85546875" style="3" customWidth="1"/>
    <col min="770" max="771" width="9.7109375" style="3" customWidth="1"/>
    <col min="772" max="772" width="10.85546875" style="3" customWidth="1"/>
    <col min="773" max="773" width="5" style="3" customWidth="1"/>
    <col min="774" max="774" width="12.140625" style="3" customWidth="1"/>
    <col min="775" max="1015" width="9.140625" style="3"/>
    <col min="1016" max="1016" width="50.28515625" style="3" customWidth="1"/>
    <col min="1017" max="1017" width="5.28515625" style="3" customWidth="1"/>
    <col min="1018" max="1018" width="18.5703125" style="3" customWidth="1"/>
    <col min="1019" max="1019" width="20.42578125" style="3" customWidth="1"/>
    <col min="1020" max="1020" width="1.42578125" style="3" customWidth="1"/>
    <col min="1021" max="1021" width="5.85546875" style="3" customWidth="1"/>
    <col min="1022" max="1022" width="10.140625" style="3" customWidth="1"/>
    <col min="1023" max="1023" width="10.28515625" style="3" customWidth="1"/>
    <col min="1024" max="1024" width="10" style="3" customWidth="1"/>
    <col min="1025" max="1025" width="9.85546875" style="3" customWidth="1"/>
    <col min="1026" max="1027" width="9.7109375" style="3" customWidth="1"/>
    <col min="1028" max="1028" width="10.85546875" style="3" customWidth="1"/>
    <col min="1029" max="1029" width="5" style="3" customWidth="1"/>
    <col min="1030" max="1030" width="12.140625" style="3" customWidth="1"/>
    <col min="1031" max="1271" width="9.140625" style="3"/>
    <col min="1272" max="1272" width="50.28515625" style="3" customWidth="1"/>
    <col min="1273" max="1273" width="5.28515625" style="3" customWidth="1"/>
    <col min="1274" max="1274" width="18.5703125" style="3" customWidth="1"/>
    <col min="1275" max="1275" width="20.42578125" style="3" customWidth="1"/>
    <col min="1276" max="1276" width="1.42578125" style="3" customWidth="1"/>
    <col min="1277" max="1277" width="5.85546875" style="3" customWidth="1"/>
    <col min="1278" max="1278" width="10.140625" style="3" customWidth="1"/>
    <col min="1279" max="1279" width="10.28515625" style="3" customWidth="1"/>
    <col min="1280" max="1280" width="10" style="3" customWidth="1"/>
    <col min="1281" max="1281" width="9.85546875" style="3" customWidth="1"/>
    <col min="1282" max="1283" width="9.7109375" style="3" customWidth="1"/>
    <col min="1284" max="1284" width="10.85546875" style="3" customWidth="1"/>
    <col min="1285" max="1285" width="5" style="3" customWidth="1"/>
    <col min="1286" max="1286" width="12.140625" style="3" customWidth="1"/>
    <col min="1287" max="1527" width="9.140625" style="3"/>
    <col min="1528" max="1528" width="50.28515625" style="3" customWidth="1"/>
    <col min="1529" max="1529" width="5.28515625" style="3" customWidth="1"/>
    <col min="1530" max="1530" width="18.5703125" style="3" customWidth="1"/>
    <col min="1531" max="1531" width="20.42578125" style="3" customWidth="1"/>
    <col min="1532" max="1532" width="1.42578125" style="3" customWidth="1"/>
    <col min="1533" max="1533" width="5.85546875" style="3" customWidth="1"/>
    <col min="1534" max="1534" width="10.140625" style="3" customWidth="1"/>
    <col min="1535" max="1535" width="10.28515625" style="3" customWidth="1"/>
    <col min="1536" max="1536" width="10" style="3" customWidth="1"/>
    <col min="1537" max="1537" width="9.85546875" style="3" customWidth="1"/>
    <col min="1538" max="1539" width="9.7109375" style="3" customWidth="1"/>
    <col min="1540" max="1540" width="10.85546875" style="3" customWidth="1"/>
    <col min="1541" max="1541" width="5" style="3" customWidth="1"/>
    <col min="1542" max="1542" width="12.140625" style="3" customWidth="1"/>
    <col min="1543" max="1783" width="9.140625" style="3"/>
    <col min="1784" max="1784" width="50.28515625" style="3" customWidth="1"/>
    <col min="1785" max="1785" width="5.28515625" style="3" customWidth="1"/>
    <col min="1786" max="1786" width="18.5703125" style="3" customWidth="1"/>
    <col min="1787" max="1787" width="20.42578125" style="3" customWidth="1"/>
    <col min="1788" max="1788" width="1.42578125" style="3" customWidth="1"/>
    <col min="1789" max="1789" width="5.85546875" style="3" customWidth="1"/>
    <col min="1790" max="1790" width="10.140625" style="3" customWidth="1"/>
    <col min="1791" max="1791" width="10.28515625" style="3" customWidth="1"/>
    <col min="1792" max="1792" width="10" style="3" customWidth="1"/>
    <col min="1793" max="1793" width="9.85546875" style="3" customWidth="1"/>
    <col min="1794" max="1795" width="9.7109375" style="3" customWidth="1"/>
    <col min="1796" max="1796" width="10.85546875" style="3" customWidth="1"/>
    <col min="1797" max="1797" width="5" style="3" customWidth="1"/>
    <col min="1798" max="1798" width="12.140625" style="3" customWidth="1"/>
    <col min="1799" max="2039" width="9.140625" style="3"/>
    <col min="2040" max="2040" width="50.28515625" style="3" customWidth="1"/>
    <col min="2041" max="2041" width="5.28515625" style="3" customWidth="1"/>
    <col min="2042" max="2042" width="18.5703125" style="3" customWidth="1"/>
    <col min="2043" max="2043" width="20.42578125" style="3" customWidth="1"/>
    <col min="2044" max="2044" width="1.42578125" style="3" customWidth="1"/>
    <col min="2045" max="2045" width="5.85546875" style="3" customWidth="1"/>
    <col min="2046" max="2046" width="10.140625" style="3" customWidth="1"/>
    <col min="2047" max="2047" width="10.28515625" style="3" customWidth="1"/>
    <col min="2048" max="2048" width="10" style="3" customWidth="1"/>
    <col min="2049" max="2049" width="9.85546875" style="3" customWidth="1"/>
    <col min="2050" max="2051" width="9.7109375" style="3" customWidth="1"/>
    <col min="2052" max="2052" width="10.85546875" style="3" customWidth="1"/>
    <col min="2053" max="2053" width="5" style="3" customWidth="1"/>
    <col min="2054" max="2054" width="12.140625" style="3" customWidth="1"/>
    <col min="2055" max="2295" width="9.140625" style="3"/>
    <col min="2296" max="2296" width="50.28515625" style="3" customWidth="1"/>
    <col min="2297" max="2297" width="5.28515625" style="3" customWidth="1"/>
    <col min="2298" max="2298" width="18.5703125" style="3" customWidth="1"/>
    <col min="2299" max="2299" width="20.42578125" style="3" customWidth="1"/>
    <col min="2300" max="2300" width="1.42578125" style="3" customWidth="1"/>
    <col min="2301" max="2301" width="5.85546875" style="3" customWidth="1"/>
    <col min="2302" max="2302" width="10.140625" style="3" customWidth="1"/>
    <col min="2303" max="2303" width="10.28515625" style="3" customWidth="1"/>
    <col min="2304" max="2304" width="10" style="3" customWidth="1"/>
    <col min="2305" max="2305" width="9.85546875" style="3" customWidth="1"/>
    <col min="2306" max="2307" width="9.7109375" style="3" customWidth="1"/>
    <col min="2308" max="2308" width="10.85546875" style="3" customWidth="1"/>
    <col min="2309" max="2309" width="5" style="3" customWidth="1"/>
    <col min="2310" max="2310" width="12.140625" style="3" customWidth="1"/>
    <col min="2311" max="2551" width="9.140625" style="3"/>
    <col min="2552" max="2552" width="50.28515625" style="3" customWidth="1"/>
    <col min="2553" max="2553" width="5.28515625" style="3" customWidth="1"/>
    <col min="2554" max="2554" width="18.5703125" style="3" customWidth="1"/>
    <col min="2555" max="2555" width="20.42578125" style="3" customWidth="1"/>
    <col min="2556" max="2556" width="1.42578125" style="3" customWidth="1"/>
    <col min="2557" max="2557" width="5.85546875" style="3" customWidth="1"/>
    <col min="2558" max="2558" width="10.140625" style="3" customWidth="1"/>
    <col min="2559" max="2559" width="10.28515625" style="3" customWidth="1"/>
    <col min="2560" max="2560" width="10" style="3" customWidth="1"/>
    <col min="2561" max="2561" width="9.85546875" style="3" customWidth="1"/>
    <col min="2562" max="2563" width="9.7109375" style="3" customWidth="1"/>
    <col min="2564" max="2564" width="10.85546875" style="3" customWidth="1"/>
    <col min="2565" max="2565" width="5" style="3" customWidth="1"/>
    <col min="2566" max="2566" width="12.140625" style="3" customWidth="1"/>
    <col min="2567" max="2807" width="9.140625" style="3"/>
    <col min="2808" max="2808" width="50.28515625" style="3" customWidth="1"/>
    <col min="2809" max="2809" width="5.28515625" style="3" customWidth="1"/>
    <col min="2810" max="2810" width="18.5703125" style="3" customWidth="1"/>
    <col min="2811" max="2811" width="20.42578125" style="3" customWidth="1"/>
    <col min="2812" max="2812" width="1.42578125" style="3" customWidth="1"/>
    <col min="2813" max="2813" width="5.85546875" style="3" customWidth="1"/>
    <col min="2814" max="2814" width="10.140625" style="3" customWidth="1"/>
    <col min="2815" max="2815" width="10.28515625" style="3" customWidth="1"/>
    <col min="2816" max="2816" width="10" style="3" customWidth="1"/>
    <col min="2817" max="2817" width="9.85546875" style="3" customWidth="1"/>
    <col min="2818" max="2819" width="9.7109375" style="3" customWidth="1"/>
    <col min="2820" max="2820" width="10.85546875" style="3" customWidth="1"/>
    <col min="2821" max="2821" width="5" style="3" customWidth="1"/>
    <col min="2822" max="2822" width="12.140625" style="3" customWidth="1"/>
    <col min="2823" max="3063" width="9.140625" style="3"/>
    <col min="3064" max="3064" width="50.28515625" style="3" customWidth="1"/>
    <col min="3065" max="3065" width="5.28515625" style="3" customWidth="1"/>
    <col min="3066" max="3066" width="18.5703125" style="3" customWidth="1"/>
    <col min="3067" max="3067" width="20.42578125" style="3" customWidth="1"/>
    <col min="3068" max="3068" width="1.42578125" style="3" customWidth="1"/>
    <col min="3069" max="3069" width="5.85546875" style="3" customWidth="1"/>
    <col min="3070" max="3070" width="10.140625" style="3" customWidth="1"/>
    <col min="3071" max="3071" width="10.28515625" style="3" customWidth="1"/>
    <col min="3072" max="3072" width="10" style="3" customWidth="1"/>
    <col min="3073" max="3073" width="9.85546875" style="3" customWidth="1"/>
    <col min="3074" max="3075" width="9.7109375" style="3" customWidth="1"/>
    <col min="3076" max="3076" width="10.85546875" style="3" customWidth="1"/>
    <col min="3077" max="3077" width="5" style="3" customWidth="1"/>
    <col min="3078" max="3078" width="12.140625" style="3" customWidth="1"/>
    <col min="3079" max="3319" width="9.140625" style="3"/>
    <col min="3320" max="3320" width="50.28515625" style="3" customWidth="1"/>
    <col min="3321" max="3321" width="5.28515625" style="3" customWidth="1"/>
    <col min="3322" max="3322" width="18.5703125" style="3" customWidth="1"/>
    <col min="3323" max="3323" width="20.42578125" style="3" customWidth="1"/>
    <col min="3324" max="3324" width="1.42578125" style="3" customWidth="1"/>
    <col min="3325" max="3325" width="5.85546875" style="3" customWidth="1"/>
    <col min="3326" max="3326" width="10.140625" style="3" customWidth="1"/>
    <col min="3327" max="3327" width="10.28515625" style="3" customWidth="1"/>
    <col min="3328" max="3328" width="10" style="3" customWidth="1"/>
    <col min="3329" max="3329" width="9.85546875" style="3" customWidth="1"/>
    <col min="3330" max="3331" width="9.7109375" style="3" customWidth="1"/>
    <col min="3332" max="3332" width="10.85546875" style="3" customWidth="1"/>
    <col min="3333" max="3333" width="5" style="3" customWidth="1"/>
    <col min="3334" max="3334" width="12.140625" style="3" customWidth="1"/>
    <col min="3335" max="3575" width="9.140625" style="3"/>
    <col min="3576" max="3576" width="50.28515625" style="3" customWidth="1"/>
    <col min="3577" max="3577" width="5.28515625" style="3" customWidth="1"/>
    <col min="3578" max="3578" width="18.5703125" style="3" customWidth="1"/>
    <col min="3579" max="3579" width="20.42578125" style="3" customWidth="1"/>
    <col min="3580" max="3580" width="1.42578125" style="3" customWidth="1"/>
    <col min="3581" max="3581" width="5.85546875" style="3" customWidth="1"/>
    <col min="3582" max="3582" width="10.140625" style="3" customWidth="1"/>
    <col min="3583" max="3583" width="10.28515625" style="3" customWidth="1"/>
    <col min="3584" max="3584" width="10" style="3" customWidth="1"/>
    <col min="3585" max="3585" width="9.85546875" style="3" customWidth="1"/>
    <col min="3586" max="3587" width="9.7109375" style="3" customWidth="1"/>
    <col min="3588" max="3588" width="10.85546875" style="3" customWidth="1"/>
    <col min="3589" max="3589" width="5" style="3" customWidth="1"/>
    <col min="3590" max="3590" width="12.140625" style="3" customWidth="1"/>
    <col min="3591" max="3831" width="9.140625" style="3"/>
    <col min="3832" max="3832" width="50.28515625" style="3" customWidth="1"/>
    <col min="3833" max="3833" width="5.28515625" style="3" customWidth="1"/>
    <col min="3834" max="3834" width="18.5703125" style="3" customWidth="1"/>
    <col min="3835" max="3835" width="20.42578125" style="3" customWidth="1"/>
    <col min="3836" max="3836" width="1.42578125" style="3" customWidth="1"/>
    <col min="3837" max="3837" width="5.85546875" style="3" customWidth="1"/>
    <col min="3838" max="3838" width="10.140625" style="3" customWidth="1"/>
    <col min="3839" max="3839" width="10.28515625" style="3" customWidth="1"/>
    <col min="3840" max="3840" width="10" style="3" customWidth="1"/>
    <col min="3841" max="3841" width="9.85546875" style="3" customWidth="1"/>
    <col min="3842" max="3843" width="9.7109375" style="3" customWidth="1"/>
    <col min="3844" max="3844" width="10.85546875" style="3" customWidth="1"/>
    <col min="3845" max="3845" width="5" style="3" customWidth="1"/>
    <col min="3846" max="3846" width="12.140625" style="3" customWidth="1"/>
    <col min="3847" max="4087" width="9.140625" style="3"/>
    <col min="4088" max="4088" width="50.28515625" style="3" customWidth="1"/>
    <col min="4089" max="4089" width="5.28515625" style="3" customWidth="1"/>
    <col min="4090" max="4090" width="18.5703125" style="3" customWidth="1"/>
    <col min="4091" max="4091" width="20.42578125" style="3" customWidth="1"/>
    <col min="4092" max="4092" width="1.42578125" style="3" customWidth="1"/>
    <col min="4093" max="4093" width="5.85546875" style="3" customWidth="1"/>
    <col min="4094" max="4094" width="10.140625" style="3" customWidth="1"/>
    <col min="4095" max="4095" width="10.28515625" style="3" customWidth="1"/>
    <col min="4096" max="4096" width="10" style="3" customWidth="1"/>
    <col min="4097" max="4097" width="9.85546875" style="3" customWidth="1"/>
    <col min="4098" max="4099" width="9.7109375" style="3" customWidth="1"/>
    <col min="4100" max="4100" width="10.85546875" style="3" customWidth="1"/>
    <col min="4101" max="4101" width="5" style="3" customWidth="1"/>
    <col min="4102" max="4102" width="12.140625" style="3" customWidth="1"/>
    <col min="4103" max="4343" width="9.140625" style="3"/>
    <col min="4344" max="4344" width="50.28515625" style="3" customWidth="1"/>
    <col min="4345" max="4345" width="5.28515625" style="3" customWidth="1"/>
    <col min="4346" max="4346" width="18.5703125" style="3" customWidth="1"/>
    <col min="4347" max="4347" width="20.42578125" style="3" customWidth="1"/>
    <col min="4348" max="4348" width="1.42578125" style="3" customWidth="1"/>
    <col min="4349" max="4349" width="5.85546875" style="3" customWidth="1"/>
    <col min="4350" max="4350" width="10.140625" style="3" customWidth="1"/>
    <col min="4351" max="4351" width="10.28515625" style="3" customWidth="1"/>
    <col min="4352" max="4352" width="10" style="3" customWidth="1"/>
    <col min="4353" max="4353" width="9.85546875" style="3" customWidth="1"/>
    <col min="4354" max="4355" width="9.7109375" style="3" customWidth="1"/>
    <col min="4356" max="4356" width="10.85546875" style="3" customWidth="1"/>
    <col min="4357" max="4357" width="5" style="3" customWidth="1"/>
    <col min="4358" max="4358" width="12.140625" style="3" customWidth="1"/>
    <col min="4359" max="4599" width="9.140625" style="3"/>
    <col min="4600" max="4600" width="50.28515625" style="3" customWidth="1"/>
    <col min="4601" max="4601" width="5.28515625" style="3" customWidth="1"/>
    <col min="4602" max="4602" width="18.5703125" style="3" customWidth="1"/>
    <col min="4603" max="4603" width="20.42578125" style="3" customWidth="1"/>
    <col min="4604" max="4604" width="1.42578125" style="3" customWidth="1"/>
    <col min="4605" max="4605" width="5.85546875" style="3" customWidth="1"/>
    <col min="4606" max="4606" width="10.140625" style="3" customWidth="1"/>
    <col min="4607" max="4607" width="10.28515625" style="3" customWidth="1"/>
    <col min="4608" max="4608" width="10" style="3" customWidth="1"/>
    <col min="4609" max="4609" width="9.85546875" style="3" customWidth="1"/>
    <col min="4610" max="4611" width="9.7109375" style="3" customWidth="1"/>
    <col min="4612" max="4612" width="10.85546875" style="3" customWidth="1"/>
    <col min="4613" max="4613" width="5" style="3" customWidth="1"/>
    <col min="4614" max="4614" width="12.140625" style="3" customWidth="1"/>
    <col min="4615" max="4855" width="9.140625" style="3"/>
    <col min="4856" max="4856" width="50.28515625" style="3" customWidth="1"/>
    <col min="4857" max="4857" width="5.28515625" style="3" customWidth="1"/>
    <col min="4858" max="4858" width="18.5703125" style="3" customWidth="1"/>
    <col min="4859" max="4859" width="20.42578125" style="3" customWidth="1"/>
    <col min="4860" max="4860" width="1.42578125" style="3" customWidth="1"/>
    <col min="4861" max="4861" width="5.85546875" style="3" customWidth="1"/>
    <col min="4862" max="4862" width="10.140625" style="3" customWidth="1"/>
    <col min="4863" max="4863" width="10.28515625" style="3" customWidth="1"/>
    <col min="4864" max="4864" width="10" style="3" customWidth="1"/>
    <col min="4865" max="4865" width="9.85546875" style="3" customWidth="1"/>
    <col min="4866" max="4867" width="9.7109375" style="3" customWidth="1"/>
    <col min="4868" max="4868" width="10.85546875" style="3" customWidth="1"/>
    <col min="4869" max="4869" width="5" style="3" customWidth="1"/>
    <col min="4870" max="4870" width="12.140625" style="3" customWidth="1"/>
    <col min="4871" max="5111" width="9.140625" style="3"/>
    <col min="5112" max="5112" width="50.28515625" style="3" customWidth="1"/>
    <col min="5113" max="5113" width="5.28515625" style="3" customWidth="1"/>
    <col min="5114" max="5114" width="18.5703125" style="3" customWidth="1"/>
    <col min="5115" max="5115" width="20.42578125" style="3" customWidth="1"/>
    <col min="5116" max="5116" width="1.42578125" style="3" customWidth="1"/>
    <col min="5117" max="5117" width="5.85546875" style="3" customWidth="1"/>
    <col min="5118" max="5118" width="10.140625" style="3" customWidth="1"/>
    <col min="5119" max="5119" width="10.28515625" style="3" customWidth="1"/>
    <col min="5120" max="5120" width="10" style="3" customWidth="1"/>
    <col min="5121" max="5121" width="9.85546875" style="3" customWidth="1"/>
    <col min="5122" max="5123" width="9.7109375" style="3" customWidth="1"/>
    <col min="5124" max="5124" width="10.85546875" style="3" customWidth="1"/>
    <col min="5125" max="5125" width="5" style="3" customWidth="1"/>
    <col min="5126" max="5126" width="12.140625" style="3" customWidth="1"/>
    <col min="5127" max="5367" width="9.140625" style="3"/>
    <col min="5368" max="5368" width="50.28515625" style="3" customWidth="1"/>
    <col min="5369" max="5369" width="5.28515625" style="3" customWidth="1"/>
    <col min="5370" max="5370" width="18.5703125" style="3" customWidth="1"/>
    <col min="5371" max="5371" width="20.42578125" style="3" customWidth="1"/>
    <col min="5372" max="5372" width="1.42578125" style="3" customWidth="1"/>
    <col min="5373" max="5373" width="5.85546875" style="3" customWidth="1"/>
    <col min="5374" max="5374" width="10.140625" style="3" customWidth="1"/>
    <col min="5375" max="5375" width="10.28515625" style="3" customWidth="1"/>
    <col min="5376" max="5376" width="10" style="3" customWidth="1"/>
    <col min="5377" max="5377" width="9.85546875" style="3" customWidth="1"/>
    <col min="5378" max="5379" width="9.7109375" style="3" customWidth="1"/>
    <col min="5380" max="5380" width="10.85546875" style="3" customWidth="1"/>
    <col min="5381" max="5381" width="5" style="3" customWidth="1"/>
    <col min="5382" max="5382" width="12.140625" style="3" customWidth="1"/>
    <col min="5383" max="5623" width="9.140625" style="3"/>
    <col min="5624" max="5624" width="50.28515625" style="3" customWidth="1"/>
    <col min="5625" max="5625" width="5.28515625" style="3" customWidth="1"/>
    <col min="5626" max="5626" width="18.5703125" style="3" customWidth="1"/>
    <col min="5627" max="5627" width="20.42578125" style="3" customWidth="1"/>
    <col min="5628" max="5628" width="1.42578125" style="3" customWidth="1"/>
    <col min="5629" max="5629" width="5.85546875" style="3" customWidth="1"/>
    <col min="5630" max="5630" width="10.140625" style="3" customWidth="1"/>
    <col min="5631" max="5631" width="10.28515625" style="3" customWidth="1"/>
    <col min="5632" max="5632" width="10" style="3" customWidth="1"/>
    <col min="5633" max="5633" width="9.85546875" style="3" customWidth="1"/>
    <col min="5634" max="5635" width="9.7109375" style="3" customWidth="1"/>
    <col min="5636" max="5636" width="10.85546875" style="3" customWidth="1"/>
    <col min="5637" max="5637" width="5" style="3" customWidth="1"/>
    <col min="5638" max="5638" width="12.140625" style="3" customWidth="1"/>
    <col min="5639" max="5879" width="9.140625" style="3"/>
    <col min="5880" max="5880" width="50.28515625" style="3" customWidth="1"/>
    <col min="5881" max="5881" width="5.28515625" style="3" customWidth="1"/>
    <col min="5882" max="5882" width="18.5703125" style="3" customWidth="1"/>
    <col min="5883" max="5883" width="20.42578125" style="3" customWidth="1"/>
    <col min="5884" max="5884" width="1.42578125" style="3" customWidth="1"/>
    <col min="5885" max="5885" width="5.85546875" style="3" customWidth="1"/>
    <col min="5886" max="5886" width="10.140625" style="3" customWidth="1"/>
    <col min="5887" max="5887" width="10.28515625" style="3" customWidth="1"/>
    <col min="5888" max="5888" width="10" style="3" customWidth="1"/>
    <col min="5889" max="5889" width="9.85546875" style="3" customWidth="1"/>
    <col min="5890" max="5891" width="9.7109375" style="3" customWidth="1"/>
    <col min="5892" max="5892" width="10.85546875" style="3" customWidth="1"/>
    <col min="5893" max="5893" width="5" style="3" customWidth="1"/>
    <col min="5894" max="5894" width="12.140625" style="3" customWidth="1"/>
    <col min="5895" max="6135" width="9.140625" style="3"/>
    <col min="6136" max="6136" width="50.28515625" style="3" customWidth="1"/>
    <col min="6137" max="6137" width="5.28515625" style="3" customWidth="1"/>
    <col min="6138" max="6138" width="18.5703125" style="3" customWidth="1"/>
    <col min="6139" max="6139" width="20.42578125" style="3" customWidth="1"/>
    <col min="6140" max="6140" width="1.42578125" style="3" customWidth="1"/>
    <col min="6141" max="6141" width="5.85546875" style="3" customWidth="1"/>
    <col min="6142" max="6142" width="10.140625" style="3" customWidth="1"/>
    <col min="6143" max="6143" width="10.28515625" style="3" customWidth="1"/>
    <col min="6144" max="6144" width="10" style="3" customWidth="1"/>
    <col min="6145" max="6145" width="9.85546875" style="3" customWidth="1"/>
    <col min="6146" max="6147" width="9.7109375" style="3" customWidth="1"/>
    <col min="6148" max="6148" width="10.85546875" style="3" customWidth="1"/>
    <col min="6149" max="6149" width="5" style="3" customWidth="1"/>
    <col min="6150" max="6150" width="12.140625" style="3" customWidth="1"/>
    <col min="6151" max="6391" width="9.140625" style="3"/>
    <col min="6392" max="6392" width="50.28515625" style="3" customWidth="1"/>
    <col min="6393" max="6393" width="5.28515625" style="3" customWidth="1"/>
    <col min="6394" max="6394" width="18.5703125" style="3" customWidth="1"/>
    <col min="6395" max="6395" width="20.42578125" style="3" customWidth="1"/>
    <col min="6396" max="6396" width="1.42578125" style="3" customWidth="1"/>
    <col min="6397" max="6397" width="5.85546875" style="3" customWidth="1"/>
    <col min="6398" max="6398" width="10.140625" style="3" customWidth="1"/>
    <col min="6399" max="6399" width="10.28515625" style="3" customWidth="1"/>
    <col min="6400" max="6400" width="10" style="3" customWidth="1"/>
    <col min="6401" max="6401" width="9.85546875" style="3" customWidth="1"/>
    <col min="6402" max="6403" width="9.7109375" style="3" customWidth="1"/>
    <col min="6404" max="6404" width="10.85546875" style="3" customWidth="1"/>
    <col min="6405" max="6405" width="5" style="3" customWidth="1"/>
    <col min="6406" max="6406" width="12.140625" style="3" customWidth="1"/>
    <col min="6407" max="6647" width="9.140625" style="3"/>
    <col min="6648" max="6648" width="50.28515625" style="3" customWidth="1"/>
    <col min="6649" max="6649" width="5.28515625" style="3" customWidth="1"/>
    <col min="6650" max="6650" width="18.5703125" style="3" customWidth="1"/>
    <col min="6651" max="6651" width="20.42578125" style="3" customWidth="1"/>
    <col min="6652" max="6652" width="1.42578125" style="3" customWidth="1"/>
    <col min="6653" max="6653" width="5.85546875" style="3" customWidth="1"/>
    <col min="6654" max="6654" width="10.140625" style="3" customWidth="1"/>
    <col min="6655" max="6655" width="10.28515625" style="3" customWidth="1"/>
    <col min="6656" max="6656" width="10" style="3" customWidth="1"/>
    <col min="6657" max="6657" width="9.85546875" style="3" customWidth="1"/>
    <col min="6658" max="6659" width="9.7109375" style="3" customWidth="1"/>
    <col min="6660" max="6660" width="10.85546875" style="3" customWidth="1"/>
    <col min="6661" max="6661" width="5" style="3" customWidth="1"/>
    <col min="6662" max="6662" width="12.140625" style="3" customWidth="1"/>
    <col min="6663" max="6903" width="9.140625" style="3"/>
    <col min="6904" max="6904" width="50.28515625" style="3" customWidth="1"/>
    <col min="6905" max="6905" width="5.28515625" style="3" customWidth="1"/>
    <col min="6906" max="6906" width="18.5703125" style="3" customWidth="1"/>
    <col min="6907" max="6907" width="20.42578125" style="3" customWidth="1"/>
    <col min="6908" max="6908" width="1.42578125" style="3" customWidth="1"/>
    <col min="6909" max="6909" width="5.85546875" style="3" customWidth="1"/>
    <col min="6910" max="6910" width="10.140625" style="3" customWidth="1"/>
    <col min="6911" max="6911" width="10.28515625" style="3" customWidth="1"/>
    <col min="6912" max="6912" width="10" style="3" customWidth="1"/>
    <col min="6913" max="6913" width="9.85546875" style="3" customWidth="1"/>
    <col min="6914" max="6915" width="9.7109375" style="3" customWidth="1"/>
    <col min="6916" max="6916" width="10.85546875" style="3" customWidth="1"/>
    <col min="6917" max="6917" width="5" style="3" customWidth="1"/>
    <col min="6918" max="6918" width="12.140625" style="3" customWidth="1"/>
    <col min="6919" max="7159" width="9.140625" style="3"/>
    <col min="7160" max="7160" width="50.28515625" style="3" customWidth="1"/>
    <col min="7161" max="7161" width="5.28515625" style="3" customWidth="1"/>
    <col min="7162" max="7162" width="18.5703125" style="3" customWidth="1"/>
    <col min="7163" max="7163" width="20.42578125" style="3" customWidth="1"/>
    <col min="7164" max="7164" width="1.42578125" style="3" customWidth="1"/>
    <col min="7165" max="7165" width="5.85546875" style="3" customWidth="1"/>
    <col min="7166" max="7166" width="10.140625" style="3" customWidth="1"/>
    <col min="7167" max="7167" width="10.28515625" style="3" customWidth="1"/>
    <col min="7168" max="7168" width="10" style="3" customWidth="1"/>
    <col min="7169" max="7169" width="9.85546875" style="3" customWidth="1"/>
    <col min="7170" max="7171" width="9.7109375" style="3" customWidth="1"/>
    <col min="7172" max="7172" width="10.85546875" style="3" customWidth="1"/>
    <col min="7173" max="7173" width="5" style="3" customWidth="1"/>
    <col min="7174" max="7174" width="12.140625" style="3" customWidth="1"/>
    <col min="7175" max="7415" width="9.140625" style="3"/>
    <col min="7416" max="7416" width="50.28515625" style="3" customWidth="1"/>
    <col min="7417" max="7417" width="5.28515625" style="3" customWidth="1"/>
    <col min="7418" max="7418" width="18.5703125" style="3" customWidth="1"/>
    <col min="7419" max="7419" width="20.42578125" style="3" customWidth="1"/>
    <col min="7420" max="7420" width="1.42578125" style="3" customWidth="1"/>
    <col min="7421" max="7421" width="5.85546875" style="3" customWidth="1"/>
    <col min="7422" max="7422" width="10.140625" style="3" customWidth="1"/>
    <col min="7423" max="7423" width="10.28515625" style="3" customWidth="1"/>
    <col min="7424" max="7424" width="10" style="3" customWidth="1"/>
    <col min="7425" max="7425" width="9.85546875" style="3" customWidth="1"/>
    <col min="7426" max="7427" width="9.7109375" style="3" customWidth="1"/>
    <col min="7428" max="7428" width="10.85546875" style="3" customWidth="1"/>
    <col min="7429" max="7429" width="5" style="3" customWidth="1"/>
    <col min="7430" max="7430" width="12.140625" style="3" customWidth="1"/>
    <col min="7431" max="7671" width="9.140625" style="3"/>
    <col min="7672" max="7672" width="50.28515625" style="3" customWidth="1"/>
    <col min="7673" max="7673" width="5.28515625" style="3" customWidth="1"/>
    <col min="7674" max="7674" width="18.5703125" style="3" customWidth="1"/>
    <col min="7675" max="7675" width="20.42578125" style="3" customWidth="1"/>
    <col min="7676" max="7676" width="1.42578125" style="3" customWidth="1"/>
    <col min="7677" max="7677" width="5.85546875" style="3" customWidth="1"/>
    <col min="7678" max="7678" width="10.140625" style="3" customWidth="1"/>
    <col min="7679" max="7679" width="10.28515625" style="3" customWidth="1"/>
    <col min="7680" max="7680" width="10" style="3" customWidth="1"/>
    <col min="7681" max="7681" width="9.85546875" style="3" customWidth="1"/>
    <col min="7682" max="7683" width="9.7109375" style="3" customWidth="1"/>
    <col min="7684" max="7684" width="10.85546875" style="3" customWidth="1"/>
    <col min="7685" max="7685" width="5" style="3" customWidth="1"/>
    <col min="7686" max="7686" width="12.140625" style="3" customWidth="1"/>
    <col min="7687" max="7927" width="9.140625" style="3"/>
    <col min="7928" max="7928" width="50.28515625" style="3" customWidth="1"/>
    <col min="7929" max="7929" width="5.28515625" style="3" customWidth="1"/>
    <col min="7930" max="7930" width="18.5703125" style="3" customWidth="1"/>
    <col min="7931" max="7931" width="20.42578125" style="3" customWidth="1"/>
    <col min="7932" max="7932" width="1.42578125" style="3" customWidth="1"/>
    <col min="7933" max="7933" width="5.85546875" style="3" customWidth="1"/>
    <col min="7934" max="7934" width="10.140625" style="3" customWidth="1"/>
    <col min="7935" max="7935" width="10.28515625" style="3" customWidth="1"/>
    <col min="7936" max="7936" width="10" style="3" customWidth="1"/>
    <col min="7937" max="7937" width="9.85546875" style="3" customWidth="1"/>
    <col min="7938" max="7939" width="9.7109375" style="3" customWidth="1"/>
    <col min="7940" max="7940" width="10.85546875" style="3" customWidth="1"/>
    <col min="7941" max="7941" width="5" style="3" customWidth="1"/>
    <col min="7942" max="7942" width="12.140625" style="3" customWidth="1"/>
    <col min="7943" max="8183" width="9.140625" style="3"/>
    <col min="8184" max="8184" width="50.28515625" style="3" customWidth="1"/>
    <col min="8185" max="8185" width="5.28515625" style="3" customWidth="1"/>
    <col min="8186" max="8186" width="18.5703125" style="3" customWidth="1"/>
    <col min="8187" max="8187" width="20.42578125" style="3" customWidth="1"/>
    <col min="8188" max="8188" width="1.42578125" style="3" customWidth="1"/>
    <col min="8189" max="8189" width="5.85546875" style="3" customWidth="1"/>
    <col min="8190" max="8190" width="10.140625" style="3" customWidth="1"/>
    <col min="8191" max="8191" width="10.28515625" style="3" customWidth="1"/>
    <col min="8192" max="8192" width="10" style="3" customWidth="1"/>
    <col min="8193" max="8193" width="9.85546875" style="3" customWidth="1"/>
    <col min="8194" max="8195" width="9.7109375" style="3" customWidth="1"/>
    <col min="8196" max="8196" width="10.85546875" style="3" customWidth="1"/>
    <col min="8197" max="8197" width="5" style="3" customWidth="1"/>
    <col min="8198" max="8198" width="12.140625" style="3" customWidth="1"/>
    <col min="8199" max="8439" width="9.140625" style="3"/>
    <col min="8440" max="8440" width="50.28515625" style="3" customWidth="1"/>
    <col min="8441" max="8441" width="5.28515625" style="3" customWidth="1"/>
    <col min="8442" max="8442" width="18.5703125" style="3" customWidth="1"/>
    <col min="8443" max="8443" width="20.42578125" style="3" customWidth="1"/>
    <col min="8444" max="8444" width="1.42578125" style="3" customWidth="1"/>
    <col min="8445" max="8445" width="5.85546875" style="3" customWidth="1"/>
    <col min="8446" max="8446" width="10.140625" style="3" customWidth="1"/>
    <col min="8447" max="8447" width="10.28515625" style="3" customWidth="1"/>
    <col min="8448" max="8448" width="10" style="3" customWidth="1"/>
    <col min="8449" max="8449" width="9.85546875" style="3" customWidth="1"/>
    <col min="8450" max="8451" width="9.7109375" style="3" customWidth="1"/>
    <col min="8452" max="8452" width="10.85546875" style="3" customWidth="1"/>
    <col min="8453" max="8453" width="5" style="3" customWidth="1"/>
    <col min="8454" max="8454" width="12.140625" style="3" customWidth="1"/>
    <col min="8455" max="8695" width="9.140625" style="3"/>
    <col min="8696" max="8696" width="50.28515625" style="3" customWidth="1"/>
    <col min="8697" max="8697" width="5.28515625" style="3" customWidth="1"/>
    <col min="8698" max="8698" width="18.5703125" style="3" customWidth="1"/>
    <col min="8699" max="8699" width="20.42578125" style="3" customWidth="1"/>
    <col min="8700" max="8700" width="1.42578125" style="3" customWidth="1"/>
    <col min="8701" max="8701" width="5.85546875" style="3" customWidth="1"/>
    <col min="8702" max="8702" width="10.140625" style="3" customWidth="1"/>
    <col min="8703" max="8703" width="10.28515625" style="3" customWidth="1"/>
    <col min="8704" max="8704" width="10" style="3" customWidth="1"/>
    <col min="8705" max="8705" width="9.85546875" style="3" customWidth="1"/>
    <col min="8706" max="8707" width="9.7109375" style="3" customWidth="1"/>
    <col min="8708" max="8708" width="10.85546875" style="3" customWidth="1"/>
    <col min="8709" max="8709" width="5" style="3" customWidth="1"/>
    <col min="8710" max="8710" width="12.140625" style="3" customWidth="1"/>
    <col min="8711" max="8951" width="9.140625" style="3"/>
    <col min="8952" max="8952" width="50.28515625" style="3" customWidth="1"/>
    <col min="8953" max="8953" width="5.28515625" style="3" customWidth="1"/>
    <col min="8954" max="8954" width="18.5703125" style="3" customWidth="1"/>
    <col min="8955" max="8955" width="20.42578125" style="3" customWidth="1"/>
    <col min="8956" max="8956" width="1.42578125" style="3" customWidth="1"/>
    <col min="8957" max="8957" width="5.85546875" style="3" customWidth="1"/>
    <col min="8958" max="8958" width="10.140625" style="3" customWidth="1"/>
    <col min="8959" max="8959" width="10.28515625" style="3" customWidth="1"/>
    <col min="8960" max="8960" width="10" style="3" customWidth="1"/>
    <col min="8961" max="8961" width="9.85546875" style="3" customWidth="1"/>
    <col min="8962" max="8963" width="9.7109375" style="3" customWidth="1"/>
    <col min="8964" max="8964" width="10.85546875" style="3" customWidth="1"/>
    <col min="8965" max="8965" width="5" style="3" customWidth="1"/>
    <col min="8966" max="8966" width="12.140625" style="3" customWidth="1"/>
    <col min="8967" max="9207" width="9.140625" style="3"/>
    <col min="9208" max="9208" width="50.28515625" style="3" customWidth="1"/>
    <col min="9209" max="9209" width="5.28515625" style="3" customWidth="1"/>
    <col min="9210" max="9210" width="18.5703125" style="3" customWidth="1"/>
    <col min="9211" max="9211" width="20.42578125" style="3" customWidth="1"/>
    <col min="9212" max="9212" width="1.42578125" style="3" customWidth="1"/>
    <col min="9213" max="9213" width="5.85546875" style="3" customWidth="1"/>
    <col min="9214" max="9214" width="10.140625" style="3" customWidth="1"/>
    <col min="9215" max="9215" width="10.28515625" style="3" customWidth="1"/>
    <col min="9216" max="9216" width="10" style="3" customWidth="1"/>
    <col min="9217" max="9217" width="9.85546875" style="3" customWidth="1"/>
    <col min="9218" max="9219" width="9.7109375" style="3" customWidth="1"/>
    <col min="9220" max="9220" width="10.85546875" style="3" customWidth="1"/>
    <col min="9221" max="9221" width="5" style="3" customWidth="1"/>
    <col min="9222" max="9222" width="12.140625" style="3" customWidth="1"/>
    <col min="9223" max="9463" width="9.140625" style="3"/>
    <col min="9464" max="9464" width="50.28515625" style="3" customWidth="1"/>
    <col min="9465" max="9465" width="5.28515625" style="3" customWidth="1"/>
    <col min="9466" max="9466" width="18.5703125" style="3" customWidth="1"/>
    <col min="9467" max="9467" width="20.42578125" style="3" customWidth="1"/>
    <col min="9468" max="9468" width="1.42578125" style="3" customWidth="1"/>
    <col min="9469" max="9469" width="5.85546875" style="3" customWidth="1"/>
    <col min="9470" max="9470" width="10.140625" style="3" customWidth="1"/>
    <col min="9471" max="9471" width="10.28515625" style="3" customWidth="1"/>
    <col min="9472" max="9472" width="10" style="3" customWidth="1"/>
    <col min="9473" max="9473" width="9.85546875" style="3" customWidth="1"/>
    <col min="9474" max="9475" width="9.7109375" style="3" customWidth="1"/>
    <col min="9476" max="9476" width="10.85546875" style="3" customWidth="1"/>
    <col min="9477" max="9477" width="5" style="3" customWidth="1"/>
    <col min="9478" max="9478" width="12.140625" style="3" customWidth="1"/>
    <col min="9479" max="9719" width="9.140625" style="3"/>
    <col min="9720" max="9720" width="50.28515625" style="3" customWidth="1"/>
    <col min="9721" max="9721" width="5.28515625" style="3" customWidth="1"/>
    <col min="9722" max="9722" width="18.5703125" style="3" customWidth="1"/>
    <col min="9723" max="9723" width="20.42578125" style="3" customWidth="1"/>
    <col min="9724" max="9724" width="1.42578125" style="3" customWidth="1"/>
    <col min="9725" max="9725" width="5.85546875" style="3" customWidth="1"/>
    <col min="9726" max="9726" width="10.140625" style="3" customWidth="1"/>
    <col min="9727" max="9727" width="10.28515625" style="3" customWidth="1"/>
    <col min="9728" max="9728" width="10" style="3" customWidth="1"/>
    <col min="9729" max="9729" width="9.85546875" style="3" customWidth="1"/>
    <col min="9730" max="9731" width="9.7109375" style="3" customWidth="1"/>
    <col min="9732" max="9732" width="10.85546875" style="3" customWidth="1"/>
    <col min="9733" max="9733" width="5" style="3" customWidth="1"/>
    <col min="9734" max="9734" width="12.140625" style="3" customWidth="1"/>
    <col min="9735" max="9975" width="9.140625" style="3"/>
    <col min="9976" max="9976" width="50.28515625" style="3" customWidth="1"/>
    <col min="9977" max="9977" width="5.28515625" style="3" customWidth="1"/>
    <col min="9978" max="9978" width="18.5703125" style="3" customWidth="1"/>
    <col min="9979" max="9979" width="20.42578125" style="3" customWidth="1"/>
    <col min="9980" max="9980" width="1.42578125" style="3" customWidth="1"/>
    <col min="9981" max="9981" width="5.85546875" style="3" customWidth="1"/>
    <col min="9982" max="9982" width="10.140625" style="3" customWidth="1"/>
    <col min="9983" max="9983" width="10.28515625" style="3" customWidth="1"/>
    <col min="9984" max="9984" width="10" style="3" customWidth="1"/>
    <col min="9985" max="9985" width="9.85546875" style="3" customWidth="1"/>
    <col min="9986" max="9987" width="9.7109375" style="3" customWidth="1"/>
    <col min="9988" max="9988" width="10.85546875" style="3" customWidth="1"/>
    <col min="9989" max="9989" width="5" style="3" customWidth="1"/>
    <col min="9990" max="9990" width="12.140625" style="3" customWidth="1"/>
    <col min="9991" max="10231" width="9.140625" style="3"/>
    <col min="10232" max="10232" width="50.28515625" style="3" customWidth="1"/>
    <col min="10233" max="10233" width="5.28515625" style="3" customWidth="1"/>
    <col min="10234" max="10234" width="18.5703125" style="3" customWidth="1"/>
    <col min="10235" max="10235" width="20.42578125" style="3" customWidth="1"/>
    <col min="10236" max="10236" width="1.42578125" style="3" customWidth="1"/>
    <col min="10237" max="10237" width="5.85546875" style="3" customWidth="1"/>
    <col min="10238" max="10238" width="10.140625" style="3" customWidth="1"/>
    <col min="10239" max="10239" width="10.28515625" style="3" customWidth="1"/>
    <col min="10240" max="10240" width="10" style="3" customWidth="1"/>
    <col min="10241" max="10241" width="9.85546875" style="3" customWidth="1"/>
    <col min="10242" max="10243" width="9.7109375" style="3" customWidth="1"/>
    <col min="10244" max="10244" width="10.85546875" style="3" customWidth="1"/>
    <col min="10245" max="10245" width="5" style="3" customWidth="1"/>
    <col min="10246" max="10246" width="12.140625" style="3" customWidth="1"/>
    <col min="10247" max="10487" width="9.140625" style="3"/>
    <col min="10488" max="10488" width="50.28515625" style="3" customWidth="1"/>
    <col min="10489" max="10489" width="5.28515625" style="3" customWidth="1"/>
    <col min="10490" max="10490" width="18.5703125" style="3" customWidth="1"/>
    <col min="10491" max="10491" width="20.42578125" style="3" customWidth="1"/>
    <col min="10492" max="10492" width="1.42578125" style="3" customWidth="1"/>
    <col min="10493" max="10493" width="5.85546875" style="3" customWidth="1"/>
    <col min="10494" max="10494" width="10.140625" style="3" customWidth="1"/>
    <col min="10495" max="10495" width="10.28515625" style="3" customWidth="1"/>
    <col min="10496" max="10496" width="10" style="3" customWidth="1"/>
    <col min="10497" max="10497" width="9.85546875" style="3" customWidth="1"/>
    <col min="10498" max="10499" width="9.7109375" style="3" customWidth="1"/>
    <col min="10500" max="10500" width="10.85546875" style="3" customWidth="1"/>
    <col min="10501" max="10501" width="5" style="3" customWidth="1"/>
    <col min="10502" max="10502" width="12.140625" style="3" customWidth="1"/>
    <col min="10503" max="10743" width="9.140625" style="3"/>
    <col min="10744" max="10744" width="50.28515625" style="3" customWidth="1"/>
    <col min="10745" max="10745" width="5.28515625" style="3" customWidth="1"/>
    <col min="10746" max="10746" width="18.5703125" style="3" customWidth="1"/>
    <col min="10747" max="10747" width="20.42578125" style="3" customWidth="1"/>
    <col min="10748" max="10748" width="1.42578125" style="3" customWidth="1"/>
    <col min="10749" max="10749" width="5.85546875" style="3" customWidth="1"/>
    <col min="10750" max="10750" width="10.140625" style="3" customWidth="1"/>
    <col min="10751" max="10751" width="10.28515625" style="3" customWidth="1"/>
    <col min="10752" max="10752" width="10" style="3" customWidth="1"/>
    <col min="10753" max="10753" width="9.85546875" style="3" customWidth="1"/>
    <col min="10754" max="10755" width="9.7109375" style="3" customWidth="1"/>
    <col min="10756" max="10756" width="10.85546875" style="3" customWidth="1"/>
    <col min="10757" max="10757" width="5" style="3" customWidth="1"/>
    <col min="10758" max="10758" width="12.140625" style="3" customWidth="1"/>
    <col min="10759" max="10999" width="9.140625" style="3"/>
    <col min="11000" max="11000" width="50.28515625" style="3" customWidth="1"/>
    <col min="11001" max="11001" width="5.28515625" style="3" customWidth="1"/>
    <col min="11002" max="11002" width="18.5703125" style="3" customWidth="1"/>
    <col min="11003" max="11003" width="20.42578125" style="3" customWidth="1"/>
    <col min="11004" max="11004" width="1.42578125" style="3" customWidth="1"/>
    <col min="11005" max="11005" width="5.85546875" style="3" customWidth="1"/>
    <col min="11006" max="11006" width="10.140625" style="3" customWidth="1"/>
    <col min="11007" max="11007" width="10.28515625" style="3" customWidth="1"/>
    <col min="11008" max="11008" width="10" style="3" customWidth="1"/>
    <col min="11009" max="11009" width="9.85546875" style="3" customWidth="1"/>
    <col min="11010" max="11011" width="9.7109375" style="3" customWidth="1"/>
    <col min="11012" max="11012" width="10.85546875" style="3" customWidth="1"/>
    <col min="11013" max="11013" width="5" style="3" customWidth="1"/>
    <col min="11014" max="11014" width="12.140625" style="3" customWidth="1"/>
    <col min="11015" max="11255" width="9.140625" style="3"/>
    <col min="11256" max="11256" width="50.28515625" style="3" customWidth="1"/>
    <col min="11257" max="11257" width="5.28515625" style="3" customWidth="1"/>
    <col min="11258" max="11258" width="18.5703125" style="3" customWidth="1"/>
    <col min="11259" max="11259" width="20.42578125" style="3" customWidth="1"/>
    <col min="11260" max="11260" width="1.42578125" style="3" customWidth="1"/>
    <col min="11261" max="11261" width="5.85546875" style="3" customWidth="1"/>
    <col min="11262" max="11262" width="10.140625" style="3" customWidth="1"/>
    <col min="11263" max="11263" width="10.28515625" style="3" customWidth="1"/>
    <col min="11264" max="11264" width="10" style="3" customWidth="1"/>
    <col min="11265" max="11265" width="9.85546875" style="3" customWidth="1"/>
    <col min="11266" max="11267" width="9.7109375" style="3" customWidth="1"/>
    <col min="11268" max="11268" width="10.85546875" style="3" customWidth="1"/>
    <col min="11269" max="11269" width="5" style="3" customWidth="1"/>
    <col min="11270" max="11270" width="12.140625" style="3" customWidth="1"/>
    <col min="11271" max="11511" width="9.140625" style="3"/>
    <col min="11512" max="11512" width="50.28515625" style="3" customWidth="1"/>
    <col min="11513" max="11513" width="5.28515625" style="3" customWidth="1"/>
    <col min="11514" max="11514" width="18.5703125" style="3" customWidth="1"/>
    <col min="11515" max="11515" width="20.42578125" style="3" customWidth="1"/>
    <col min="11516" max="11516" width="1.42578125" style="3" customWidth="1"/>
    <col min="11517" max="11517" width="5.85546875" style="3" customWidth="1"/>
    <col min="11518" max="11518" width="10.140625" style="3" customWidth="1"/>
    <col min="11519" max="11519" width="10.28515625" style="3" customWidth="1"/>
    <col min="11520" max="11520" width="10" style="3" customWidth="1"/>
    <col min="11521" max="11521" width="9.85546875" style="3" customWidth="1"/>
    <col min="11522" max="11523" width="9.7109375" style="3" customWidth="1"/>
    <col min="11524" max="11524" width="10.85546875" style="3" customWidth="1"/>
    <col min="11525" max="11525" width="5" style="3" customWidth="1"/>
    <col min="11526" max="11526" width="12.140625" style="3" customWidth="1"/>
    <col min="11527" max="11767" width="9.140625" style="3"/>
    <col min="11768" max="11768" width="50.28515625" style="3" customWidth="1"/>
    <col min="11769" max="11769" width="5.28515625" style="3" customWidth="1"/>
    <col min="11770" max="11770" width="18.5703125" style="3" customWidth="1"/>
    <col min="11771" max="11771" width="20.42578125" style="3" customWidth="1"/>
    <col min="11772" max="11772" width="1.42578125" style="3" customWidth="1"/>
    <col min="11773" max="11773" width="5.85546875" style="3" customWidth="1"/>
    <col min="11774" max="11774" width="10.140625" style="3" customWidth="1"/>
    <col min="11775" max="11775" width="10.28515625" style="3" customWidth="1"/>
    <col min="11776" max="11776" width="10" style="3" customWidth="1"/>
    <col min="11777" max="11777" width="9.85546875" style="3" customWidth="1"/>
    <col min="11778" max="11779" width="9.7109375" style="3" customWidth="1"/>
    <col min="11780" max="11780" width="10.85546875" style="3" customWidth="1"/>
    <col min="11781" max="11781" width="5" style="3" customWidth="1"/>
    <col min="11782" max="11782" width="12.140625" style="3" customWidth="1"/>
    <col min="11783" max="12023" width="9.140625" style="3"/>
    <col min="12024" max="12024" width="50.28515625" style="3" customWidth="1"/>
    <col min="12025" max="12025" width="5.28515625" style="3" customWidth="1"/>
    <col min="12026" max="12026" width="18.5703125" style="3" customWidth="1"/>
    <col min="12027" max="12027" width="20.42578125" style="3" customWidth="1"/>
    <col min="12028" max="12028" width="1.42578125" style="3" customWidth="1"/>
    <col min="12029" max="12029" width="5.85546875" style="3" customWidth="1"/>
    <col min="12030" max="12030" width="10.140625" style="3" customWidth="1"/>
    <col min="12031" max="12031" width="10.28515625" style="3" customWidth="1"/>
    <col min="12032" max="12032" width="10" style="3" customWidth="1"/>
    <col min="12033" max="12033" width="9.85546875" style="3" customWidth="1"/>
    <col min="12034" max="12035" width="9.7109375" style="3" customWidth="1"/>
    <col min="12036" max="12036" width="10.85546875" style="3" customWidth="1"/>
    <col min="12037" max="12037" width="5" style="3" customWidth="1"/>
    <col min="12038" max="12038" width="12.140625" style="3" customWidth="1"/>
    <col min="12039" max="12279" width="9.140625" style="3"/>
    <col min="12280" max="12280" width="50.28515625" style="3" customWidth="1"/>
    <col min="12281" max="12281" width="5.28515625" style="3" customWidth="1"/>
    <col min="12282" max="12282" width="18.5703125" style="3" customWidth="1"/>
    <col min="12283" max="12283" width="20.42578125" style="3" customWidth="1"/>
    <col min="12284" max="12284" width="1.42578125" style="3" customWidth="1"/>
    <col min="12285" max="12285" width="5.85546875" style="3" customWidth="1"/>
    <col min="12286" max="12286" width="10.140625" style="3" customWidth="1"/>
    <col min="12287" max="12287" width="10.28515625" style="3" customWidth="1"/>
    <col min="12288" max="12288" width="10" style="3" customWidth="1"/>
    <col min="12289" max="12289" width="9.85546875" style="3" customWidth="1"/>
    <col min="12290" max="12291" width="9.7109375" style="3" customWidth="1"/>
    <col min="12292" max="12292" width="10.85546875" style="3" customWidth="1"/>
    <col min="12293" max="12293" width="5" style="3" customWidth="1"/>
    <col min="12294" max="12294" width="12.140625" style="3" customWidth="1"/>
    <col min="12295" max="12535" width="9.140625" style="3"/>
    <col min="12536" max="12536" width="50.28515625" style="3" customWidth="1"/>
    <col min="12537" max="12537" width="5.28515625" style="3" customWidth="1"/>
    <col min="12538" max="12538" width="18.5703125" style="3" customWidth="1"/>
    <col min="12539" max="12539" width="20.42578125" style="3" customWidth="1"/>
    <col min="12540" max="12540" width="1.42578125" style="3" customWidth="1"/>
    <col min="12541" max="12541" width="5.85546875" style="3" customWidth="1"/>
    <col min="12542" max="12542" width="10.140625" style="3" customWidth="1"/>
    <col min="12543" max="12543" width="10.28515625" style="3" customWidth="1"/>
    <col min="12544" max="12544" width="10" style="3" customWidth="1"/>
    <col min="12545" max="12545" width="9.85546875" style="3" customWidth="1"/>
    <col min="12546" max="12547" width="9.7109375" style="3" customWidth="1"/>
    <col min="12548" max="12548" width="10.85546875" style="3" customWidth="1"/>
    <col min="12549" max="12549" width="5" style="3" customWidth="1"/>
    <col min="12550" max="12550" width="12.140625" style="3" customWidth="1"/>
    <col min="12551" max="12791" width="9.140625" style="3"/>
    <col min="12792" max="12792" width="50.28515625" style="3" customWidth="1"/>
    <col min="12793" max="12793" width="5.28515625" style="3" customWidth="1"/>
    <col min="12794" max="12794" width="18.5703125" style="3" customWidth="1"/>
    <col min="12795" max="12795" width="20.42578125" style="3" customWidth="1"/>
    <col min="12796" max="12796" width="1.42578125" style="3" customWidth="1"/>
    <col min="12797" max="12797" width="5.85546875" style="3" customWidth="1"/>
    <col min="12798" max="12798" width="10.140625" style="3" customWidth="1"/>
    <col min="12799" max="12799" width="10.28515625" style="3" customWidth="1"/>
    <col min="12800" max="12800" width="10" style="3" customWidth="1"/>
    <col min="12801" max="12801" width="9.85546875" style="3" customWidth="1"/>
    <col min="12802" max="12803" width="9.7109375" style="3" customWidth="1"/>
    <col min="12804" max="12804" width="10.85546875" style="3" customWidth="1"/>
    <col min="12805" max="12805" width="5" style="3" customWidth="1"/>
    <col min="12806" max="12806" width="12.140625" style="3" customWidth="1"/>
    <col min="12807" max="13047" width="9.140625" style="3"/>
    <col min="13048" max="13048" width="50.28515625" style="3" customWidth="1"/>
    <col min="13049" max="13049" width="5.28515625" style="3" customWidth="1"/>
    <col min="13050" max="13050" width="18.5703125" style="3" customWidth="1"/>
    <col min="13051" max="13051" width="20.42578125" style="3" customWidth="1"/>
    <col min="13052" max="13052" width="1.42578125" style="3" customWidth="1"/>
    <col min="13053" max="13053" width="5.85546875" style="3" customWidth="1"/>
    <col min="13054" max="13054" width="10.140625" style="3" customWidth="1"/>
    <col min="13055" max="13055" width="10.28515625" style="3" customWidth="1"/>
    <col min="13056" max="13056" width="10" style="3" customWidth="1"/>
    <col min="13057" max="13057" width="9.85546875" style="3" customWidth="1"/>
    <col min="13058" max="13059" width="9.7109375" style="3" customWidth="1"/>
    <col min="13060" max="13060" width="10.85546875" style="3" customWidth="1"/>
    <col min="13061" max="13061" width="5" style="3" customWidth="1"/>
    <col min="13062" max="13062" width="12.140625" style="3" customWidth="1"/>
    <col min="13063" max="13303" width="9.140625" style="3"/>
    <col min="13304" max="13304" width="50.28515625" style="3" customWidth="1"/>
    <col min="13305" max="13305" width="5.28515625" style="3" customWidth="1"/>
    <col min="13306" max="13306" width="18.5703125" style="3" customWidth="1"/>
    <col min="13307" max="13307" width="20.42578125" style="3" customWidth="1"/>
    <col min="13308" max="13308" width="1.42578125" style="3" customWidth="1"/>
    <col min="13309" max="13309" width="5.85546875" style="3" customWidth="1"/>
    <col min="13310" max="13310" width="10.140625" style="3" customWidth="1"/>
    <col min="13311" max="13311" width="10.28515625" style="3" customWidth="1"/>
    <col min="13312" max="13312" width="10" style="3" customWidth="1"/>
    <col min="13313" max="13313" width="9.85546875" style="3" customWidth="1"/>
    <col min="13314" max="13315" width="9.7109375" style="3" customWidth="1"/>
    <col min="13316" max="13316" width="10.85546875" style="3" customWidth="1"/>
    <col min="13317" max="13317" width="5" style="3" customWidth="1"/>
    <col min="13318" max="13318" width="12.140625" style="3" customWidth="1"/>
    <col min="13319" max="13559" width="9.140625" style="3"/>
    <col min="13560" max="13560" width="50.28515625" style="3" customWidth="1"/>
    <col min="13561" max="13561" width="5.28515625" style="3" customWidth="1"/>
    <col min="13562" max="13562" width="18.5703125" style="3" customWidth="1"/>
    <col min="13563" max="13563" width="20.42578125" style="3" customWidth="1"/>
    <col min="13564" max="13564" width="1.42578125" style="3" customWidth="1"/>
    <col min="13565" max="13565" width="5.85546875" style="3" customWidth="1"/>
    <col min="13566" max="13566" width="10.140625" style="3" customWidth="1"/>
    <col min="13567" max="13567" width="10.28515625" style="3" customWidth="1"/>
    <col min="13568" max="13568" width="10" style="3" customWidth="1"/>
    <col min="13569" max="13569" width="9.85546875" style="3" customWidth="1"/>
    <col min="13570" max="13571" width="9.7109375" style="3" customWidth="1"/>
    <col min="13572" max="13572" width="10.85546875" style="3" customWidth="1"/>
    <col min="13573" max="13573" width="5" style="3" customWidth="1"/>
    <col min="13574" max="13574" width="12.140625" style="3" customWidth="1"/>
    <col min="13575" max="13815" width="9.140625" style="3"/>
    <col min="13816" max="13816" width="50.28515625" style="3" customWidth="1"/>
    <col min="13817" max="13817" width="5.28515625" style="3" customWidth="1"/>
    <col min="13818" max="13818" width="18.5703125" style="3" customWidth="1"/>
    <col min="13819" max="13819" width="20.42578125" style="3" customWidth="1"/>
    <col min="13820" max="13820" width="1.42578125" style="3" customWidth="1"/>
    <col min="13821" max="13821" width="5.85546875" style="3" customWidth="1"/>
    <col min="13822" max="13822" width="10.140625" style="3" customWidth="1"/>
    <col min="13823" max="13823" width="10.28515625" style="3" customWidth="1"/>
    <col min="13824" max="13824" width="10" style="3" customWidth="1"/>
    <col min="13825" max="13825" width="9.85546875" style="3" customWidth="1"/>
    <col min="13826" max="13827" width="9.7109375" style="3" customWidth="1"/>
    <col min="13828" max="13828" width="10.85546875" style="3" customWidth="1"/>
    <col min="13829" max="13829" width="5" style="3" customWidth="1"/>
    <col min="13830" max="13830" width="12.140625" style="3" customWidth="1"/>
    <col min="13831" max="14071" width="9.140625" style="3"/>
    <col min="14072" max="14072" width="50.28515625" style="3" customWidth="1"/>
    <col min="14073" max="14073" width="5.28515625" style="3" customWidth="1"/>
    <col min="14074" max="14074" width="18.5703125" style="3" customWidth="1"/>
    <col min="14075" max="14075" width="20.42578125" style="3" customWidth="1"/>
    <col min="14076" max="14076" width="1.42578125" style="3" customWidth="1"/>
    <col min="14077" max="14077" width="5.85546875" style="3" customWidth="1"/>
    <col min="14078" max="14078" width="10.140625" style="3" customWidth="1"/>
    <col min="14079" max="14079" width="10.28515625" style="3" customWidth="1"/>
    <col min="14080" max="14080" width="10" style="3" customWidth="1"/>
    <col min="14081" max="14081" width="9.85546875" style="3" customWidth="1"/>
    <col min="14082" max="14083" width="9.7109375" style="3" customWidth="1"/>
    <col min="14084" max="14084" width="10.85546875" style="3" customWidth="1"/>
    <col min="14085" max="14085" width="5" style="3" customWidth="1"/>
    <col min="14086" max="14086" width="12.140625" style="3" customWidth="1"/>
    <col min="14087" max="14327" width="9.140625" style="3"/>
    <col min="14328" max="14328" width="50.28515625" style="3" customWidth="1"/>
    <col min="14329" max="14329" width="5.28515625" style="3" customWidth="1"/>
    <col min="14330" max="14330" width="18.5703125" style="3" customWidth="1"/>
    <col min="14331" max="14331" width="20.42578125" style="3" customWidth="1"/>
    <col min="14332" max="14332" width="1.42578125" style="3" customWidth="1"/>
    <col min="14333" max="14333" width="5.85546875" style="3" customWidth="1"/>
    <col min="14334" max="14334" width="10.140625" style="3" customWidth="1"/>
    <col min="14335" max="14335" width="10.28515625" style="3" customWidth="1"/>
    <col min="14336" max="14336" width="10" style="3" customWidth="1"/>
    <col min="14337" max="14337" width="9.85546875" style="3" customWidth="1"/>
    <col min="14338" max="14339" width="9.7109375" style="3" customWidth="1"/>
    <col min="14340" max="14340" width="10.85546875" style="3" customWidth="1"/>
    <col min="14341" max="14341" width="5" style="3" customWidth="1"/>
    <col min="14342" max="14342" width="12.140625" style="3" customWidth="1"/>
    <col min="14343" max="14583" width="9.140625" style="3"/>
    <col min="14584" max="14584" width="50.28515625" style="3" customWidth="1"/>
    <col min="14585" max="14585" width="5.28515625" style="3" customWidth="1"/>
    <col min="14586" max="14586" width="18.5703125" style="3" customWidth="1"/>
    <col min="14587" max="14587" width="20.42578125" style="3" customWidth="1"/>
    <col min="14588" max="14588" width="1.42578125" style="3" customWidth="1"/>
    <col min="14589" max="14589" width="5.85546875" style="3" customWidth="1"/>
    <col min="14590" max="14590" width="10.140625" style="3" customWidth="1"/>
    <col min="14591" max="14591" width="10.28515625" style="3" customWidth="1"/>
    <col min="14592" max="14592" width="10" style="3" customWidth="1"/>
    <col min="14593" max="14593" width="9.85546875" style="3" customWidth="1"/>
    <col min="14594" max="14595" width="9.7109375" style="3" customWidth="1"/>
    <col min="14596" max="14596" width="10.85546875" style="3" customWidth="1"/>
    <col min="14597" max="14597" width="5" style="3" customWidth="1"/>
    <col min="14598" max="14598" width="12.140625" style="3" customWidth="1"/>
    <col min="14599" max="14839" width="9.140625" style="3"/>
    <col min="14840" max="14840" width="50.28515625" style="3" customWidth="1"/>
    <col min="14841" max="14841" width="5.28515625" style="3" customWidth="1"/>
    <col min="14842" max="14842" width="18.5703125" style="3" customWidth="1"/>
    <col min="14843" max="14843" width="20.42578125" style="3" customWidth="1"/>
    <col min="14844" max="14844" width="1.42578125" style="3" customWidth="1"/>
    <col min="14845" max="14845" width="5.85546875" style="3" customWidth="1"/>
    <col min="14846" max="14846" width="10.140625" style="3" customWidth="1"/>
    <col min="14847" max="14847" width="10.28515625" style="3" customWidth="1"/>
    <col min="14848" max="14848" width="10" style="3" customWidth="1"/>
    <col min="14849" max="14849" width="9.85546875" style="3" customWidth="1"/>
    <col min="14850" max="14851" width="9.7109375" style="3" customWidth="1"/>
    <col min="14852" max="14852" width="10.85546875" style="3" customWidth="1"/>
    <col min="14853" max="14853" width="5" style="3" customWidth="1"/>
    <col min="14854" max="14854" width="12.140625" style="3" customWidth="1"/>
    <col min="14855" max="15095" width="9.140625" style="3"/>
    <col min="15096" max="15096" width="50.28515625" style="3" customWidth="1"/>
    <col min="15097" max="15097" width="5.28515625" style="3" customWidth="1"/>
    <col min="15098" max="15098" width="18.5703125" style="3" customWidth="1"/>
    <col min="15099" max="15099" width="20.42578125" style="3" customWidth="1"/>
    <col min="15100" max="15100" width="1.42578125" style="3" customWidth="1"/>
    <col min="15101" max="15101" width="5.85546875" style="3" customWidth="1"/>
    <col min="15102" max="15102" width="10.140625" style="3" customWidth="1"/>
    <col min="15103" max="15103" width="10.28515625" style="3" customWidth="1"/>
    <col min="15104" max="15104" width="10" style="3" customWidth="1"/>
    <col min="15105" max="15105" width="9.85546875" style="3" customWidth="1"/>
    <col min="15106" max="15107" width="9.7109375" style="3" customWidth="1"/>
    <col min="15108" max="15108" width="10.85546875" style="3" customWidth="1"/>
    <col min="15109" max="15109" width="5" style="3" customWidth="1"/>
    <col min="15110" max="15110" width="12.140625" style="3" customWidth="1"/>
    <col min="15111" max="15351" width="9.140625" style="3"/>
    <col min="15352" max="15352" width="50.28515625" style="3" customWidth="1"/>
    <col min="15353" max="15353" width="5.28515625" style="3" customWidth="1"/>
    <col min="15354" max="15354" width="18.5703125" style="3" customWidth="1"/>
    <col min="15355" max="15355" width="20.42578125" style="3" customWidth="1"/>
    <col min="15356" max="15356" width="1.42578125" style="3" customWidth="1"/>
    <col min="15357" max="15357" width="5.85546875" style="3" customWidth="1"/>
    <col min="15358" max="15358" width="10.140625" style="3" customWidth="1"/>
    <col min="15359" max="15359" width="10.28515625" style="3" customWidth="1"/>
    <col min="15360" max="15360" width="10" style="3" customWidth="1"/>
    <col min="15361" max="15361" width="9.85546875" style="3" customWidth="1"/>
    <col min="15362" max="15363" width="9.7109375" style="3" customWidth="1"/>
    <col min="15364" max="15364" width="10.85546875" style="3" customWidth="1"/>
    <col min="15365" max="15365" width="5" style="3" customWidth="1"/>
    <col min="15366" max="15366" width="12.140625" style="3" customWidth="1"/>
    <col min="15367" max="15607" width="9.140625" style="3"/>
    <col min="15608" max="15608" width="50.28515625" style="3" customWidth="1"/>
    <col min="15609" max="15609" width="5.28515625" style="3" customWidth="1"/>
    <col min="15610" max="15610" width="18.5703125" style="3" customWidth="1"/>
    <col min="15611" max="15611" width="20.42578125" style="3" customWidth="1"/>
    <col min="15612" max="15612" width="1.42578125" style="3" customWidth="1"/>
    <col min="15613" max="15613" width="5.85546875" style="3" customWidth="1"/>
    <col min="15614" max="15614" width="10.140625" style="3" customWidth="1"/>
    <col min="15615" max="15615" width="10.28515625" style="3" customWidth="1"/>
    <col min="15616" max="15616" width="10" style="3" customWidth="1"/>
    <col min="15617" max="15617" width="9.85546875" style="3" customWidth="1"/>
    <col min="15618" max="15619" width="9.7109375" style="3" customWidth="1"/>
    <col min="15620" max="15620" width="10.85546875" style="3" customWidth="1"/>
    <col min="15621" max="15621" width="5" style="3" customWidth="1"/>
    <col min="15622" max="15622" width="12.140625" style="3" customWidth="1"/>
    <col min="15623" max="15863" width="9.140625" style="3"/>
    <col min="15864" max="15864" width="50.28515625" style="3" customWidth="1"/>
    <col min="15865" max="15865" width="5.28515625" style="3" customWidth="1"/>
    <col min="15866" max="15866" width="18.5703125" style="3" customWidth="1"/>
    <col min="15867" max="15867" width="20.42578125" style="3" customWidth="1"/>
    <col min="15868" max="15868" width="1.42578125" style="3" customWidth="1"/>
    <col min="15869" max="15869" width="5.85546875" style="3" customWidth="1"/>
    <col min="15870" max="15870" width="10.140625" style="3" customWidth="1"/>
    <col min="15871" max="15871" width="10.28515625" style="3" customWidth="1"/>
    <col min="15872" max="15872" width="10" style="3" customWidth="1"/>
    <col min="15873" max="15873" width="9.85546875" style="3" customWidth="1"/>
    <col min="15874" max="15875" width="9.7109375" style="3" customWidth="1"/>
    <col min="15876" max="15876" width="10.85546875" style="3" customWidth="1"/>
    <col min="15877" max="15877" width="5" style="3" customWidth="1"/>
    <col min="15878" max="15878" width="12.140625" style="3" customWidth="1"/>
    <col min="15879" max="16119" width="9.140625" style="3"/>
    <col min="16120" max="16120" width="50.28515625" style="3" customWidth="1"/>
    <col min="16121" max="16121" width="5.28515625" style="3" customWidth="1"/>
    <col min="16122" max="16122" width="18.5703125" style="3" customWidth="1"/>
    <col min="16123" max="16123" width="20.42578125" style="3" customWidth="1"/>
    <col min="16124" max="16124" width="1.42578125" style="3" customWidth="1"/>
    <col min="16125" max="16125" width="5.85546875" style="3" customWidth="1"/>
    <col min="16126" max="16126" width="10.140625" style="3" customWidth="1"/>
    <col min="16127" max="16127" width="10.28515625" style="3" customWidth="1"/>
    <col min="16128" max="16128" width="10" style="3" customWidth="1"/>
    <col min="16129" max="16129" width="9.85546875" style="3" customWidth="1"/>
    <col min="16130" max="16131" width="9.7109375" style="3" customWidth="1"/>
    <col min="16132" max="16132" width="10.85546875" style="3" customWidth="1"/>
    <col min="16133" max="16133" width="5" style="3" customWidth="1"/>
    <col min="16134" max="16134" width="12.140625" style="3" customWidth="1"/>
    <col min="16135" max="16384" width="9.140625" style="3"/>
  </cols>
  <sheetData>
    <row r="1" spans="1:15" ht="16.5" x14ac:dyDescent="0.25">
      <c r="A1" s="155" t="s">
        <v>31</v>
      </c>
      <c r="B1" s="155"/>
      <c r="C1" s="155"/>
      <c r="D1" s="155"/>
      <c r="F1" s="213" t="s">
        <v>32</v>
      </c>
      <c r="G1" s="213"/>
      <c r="H1" s="213"/>
      <c r="I1" s="213"/>
      <c r="J1" s="213"/>
      <c r="K1" s="213"/>
      <c r="L1" s="213"/>
      <c r="M1" s="213"/>
      <c r="N1" s="213"/>
      <c r="O1" s="213"/>
    </row>
    <row r="2" spans="1:15" s="24" customFormat="1" ht="30" customHeight="1" thickBot="1" x14ac:dyDescent="0.3">
      <c r="A2" s="212"/>
      <c r="B2" s="212"/>
      <c r="C2" s="212"/>
      <c r="D2" s="212"/>
      <c r="F2" s="214" t="s">
        <v>187</v>
      </c>
      <c r="G2" s="215"/>
      <c r="H2" s="215"/>
      <c r="I2" s="215"/>
      <c r="J2" s="215"/>
      <c r="K2" s="215"/>
      <c r="L2" s="215"/>
      <c r="M2" s="215"/>
      <c r="N2" s="215"/>
      <c r="O2" s="215"/>
    </row>
    <row r="3" spans="1:15" s="26" customFormat="1" ht="24" customHeight="1" x14ac:dyDescent="0.25">
      <c r="A3" s="216" t="s">
        <v>152</v>
      </c>
      <c r="B3" s="217"/>
      <c r="C3" s="217"/>
      <c r="D3" s="218"/>
      <c r="E3" s="25"/>
      <c r="F3" s="219" t="s">
        <v>33</v>
      </c>
      <c r="G3" s="220"/>
      <c r="H3" s="220"/>
      <c r="I3" s="220"/>
      <c r="J3" s="220"/>
      <c r="K3" s="220"/>
      <c r="L3" s="220"/>
      <c r="M3" s="220"/>
      <c r="N3" s="221" t="s">
        <v>34</v>
      </c>
      <c r="O3" s="222"/>
    </row>
    <row r="4" spans="1:15" s="26" customFormat="1" ht="23.25" customHeight="1" x14ac:dyDescent="0.25">
      <c r="A4" s="216"/>
      <c r="B4" s="217"/>
      <c r="C4" s="217"/>
      <c r="D4" s="218"/>
      <c r="E4" s="25"/>
      <c r="F4" s="223" t="s">
        <v>35</v>
      </c>
      <c r="G4" s="224"/>
      <c r="H4" s="224"/>
      <c r="I4" s="224"/>
      <c r="J4" s="224"/>
      <c r="K4" s="224"/>
      <c r="L4" s="224"/>
      <c r="M4" s="224"/>
      <c r="N4" s="225" t="s">
        <v>36</v>
      </c>
      <c r="O4" s="226"/>
    </row>
    <row r="5" spans="1:15" s="26" customFormat="1" ht="21" customHeight="1" x14ac:dyDescent="0.25">
      <c r="A5" s="228" t="s">
        <v>196</v>
      </c>
      <c r="B5" s="208"/>
      <c r="C5" s="208"/>
      <c r="D5" s="229"/>
      <c r="E5" s="25"/>
      <c r="F5" s="27"/>
      <c r="G5" s="28"/>
      <c r="H5" s="28"/>
      <c r="I5" s="28"/>
      <c r="J5" s="28"/>
      <c r="K5" s="28"/>
      <c r="L5" s="28"/>
      <c r="M5" s="28"/>
      <c r="N5" s="227"/>
      <c r="O5" s="226"/>
    </row>
    <row r="6" spans="1:15" s="26" customFormat="1" ht="22.5" customHeight="1" thickBot="1" x14ac:dyDescent="0.3">
      <c r="A6" s="230"/>
      <c r="B6" s="231"/>
      <c r="C6" s="231"/>
      <c r="D6" s="232"/>
      <c r="E6" s="25"/>
      <c r="F6" s="233" t="s">
        <v>37</v>
      </c>
      <c r="G6" s="234"/>
      <c r="H6" s="234"/>
      <c r="I6" s="234"/>
      <c r="J6" s="29">
        <v>2</v>
      </c>
      <c r="K6" s="29">
        <v>0</v>
      </c>
      <c r="L6" s="29">
        <v>2</v>
      </c>
      <c r="M6" s="30" t="s">
        <v>197</v>
      </c>
      <c r="N6" s="235" t="s">
        <v>154</v>
      </c>
      <c r="O6" s="236"/>
    </row>
    <row r="7" spans="1:15" s="38" customFormat="1" ht="45.75" customHeight="1" x14ac:dyDescent="0.25">
      <c r="A7" s="31" t="s">
        <v>38</v>
      </c>
      <c r="B7" s="32" t="s">
        <v>39</v>
      </c>
      <c r="C7" s="32" t="s">
        <v>40</v>
      </c>
      <c r="D7" s="33" t="s">
        <v>41</v>
      </c>
      <c r="E7" s="34"/>
      <c r="F7" s="35" t="s">
        <v>6</v>
      </c>
      <c r="G7" s="237" t="s">
        <v>42</v>
      </c>
      <c r="H7" s="237"/>
      <c r="I7" s="237"/>
      <c r="J7" s="237"/>
      <c r="K7" s="237"/>
      <c r="L7" s="237"/>
      <c r="M7" s="237"/>
      <c r="N7" s="36" t="s">
        <v>43</v>
      </c>
      <c r="O7" s="37" t="s">
        <v>44</v>
      </c>
    </row>
    <row r="8" spans="1:15" ht="19.5" customHeight="1" x14ac:dyDescent="0.25">
      <c r="A8" s="39" t="s">
        <v>45</v>
      </c>
      <c r="B8" s="40"/>
      <c r="C8" s="41"/>
      <c r="D8" s="42"/>
      <c r="F8" s="43">
        <v>1</v>
      </c>
      <c r="G8" s="238">
        <v>2</v>
      </c>
      <c r="H8" s="238"/>
      <c r="I8" s="238"/>
      <c r="J8" s="238"/>
      <c r="K8" s="238"/>
      <c r="L8" s="238"/>
      <c r="M8" s="238"/>
      <c r="N8" s="44">
        <v>3</v>
      </c>
      <c r="O8" s="45">
        <v>4</v>
      </c>
    </row>
    <row r="9" spans="1:15" ht="32.25" customHeight="1" x14ac:dyDescent="0.25">
      <c r="A9" s="46" t="s">
        <v>46</v>
      </c>
      <c r="B9" s="47">
        <v>10</v>
      </c>
      <c r="C9" s="48"/>
      <c r="D9" s="49"/>
      <c r="F9" s="174">
        <v>1</v>
      </c>
      <c r="G9" s="177" t="s">
        <v>188</v>
      </c>
      <c r="H9" s="178"/>
      <c r="I9" s="178"/>
      <c r="J9" s="178"/>
      <c r="K9" s="178"/>
      <c r="L9" s="178"/>
      <c r="M9" s="179"/>
      <c r="N9" s="188" t="s">
        <v>47</v>
      </c>
      <c r="O9" s="192">
        <v>0</v>
      </c>
    </row>
    <row r="10" spans="1:15" ht="33.75" customHeight="1" x14ac:dyDescent="0.25">
      <c r="A10" s="46" t="s">
        <v>48</v>
      </c>
      <c r="B10" s="50">
        <v>20</v>
      </c>
      <c r="C10" s="48"/>
      <c r="D10" s="49"/>
      <c r="F10" s="176"/>
      <c r="G10" s="183"/>
      <c r="H10" s="184"/>
      <c r="I10" s="184"/>
      <c r="J10" s="184"/>
      <c r="K10" s="184"/>
      <c r="L10" s="184"/>
      <c r="M10" s="185"/>
      <c r="N10" s="190"/>
      <c r="O10" s="194"/>
    </row>
    <row r="11" spans="1:15" ht="32.25" customHeight="1" x14ac:dyDescent="0.25">
      <c r="A11" s="51" t="s">
        <v>50</v>
      </c>
      <c r="B11" s="50">
        <v>30</v>
      </c>
      <c r="C11" s="52"/>
      <c r="D11" s="53"/>
      <c r="F11" s="174">
        <v>2</v>
      </c>
      <c r="G11" s="177" t="s">
        <v>189</v>
      </c>
      <c r="H11" s="178"/>
      <c r="I11" s="178"/>
      <c r="J11" s="178"/>
      <c r="K11" s="178"/>
      <c r="L11" s="178"/>
      <c r="M11" s="179"/>
      <c r="N11" s="188" t="s">
        <v>49</v>
      </c>
      <c r="O11" s="201">
        <f>SUM(O16:O87)</f>
        <v>0</v>
      </c>
    </row>
    <row r="12" spans="1:15" ht="18.75" customHeight="1" x14ac:dyDescent="0.25">
      <c r="A12" s="54" t="s">
        <v>51</v>
      </c>
      <c r="B12" s="50">
        <v>40</v>
      </c>
      <c r="C12" s="55">
        <f>SUM(C13:C14)</f>
        <v>0</v>
      </c>
      <c r="D12" s="56">
        <f>SUM(D13:D14)</f>
        <v>0</v>
      </c>
      <c r="F12" s="175"/>
      <c r="G12" s="180"/>
      <c r="H12" s="181"/>
      <c r="I12" s="181"/>
      <c r="J12" s="181"/>
      <c r="K12" s="181"/>
      <c r="L12" s="181"/>
      <c r="M12" s="182"/>
      <c r="N12" s="189"/>
      <c r="O12" s="202"/>
    </row>
    <row r="13" spans="1:15" ht="17.25" customHeight="1" x14ac:dyDescent="0.25">
      <c r="A13" s="59" t="s">
        <v>53</v>
      </c>
      <c r="B13" s="50">
        <v>41</v>
      </c>
      <c r="C13" s="60"/>
      <c r="D13" s="61"/>
      <c r="F13" s="175"/>
      <c r="G13" s="180"/>
      <c r="H13" s="181"/>
      <c r="I13" s="181"/>
      <c r="J13" s="181"/>
      <c r="K13" s="181"/>
      <c r="L13" s="181"/>
      <c r="M13" s="182"/>
      <c r="N13" s="189"/>
      <c r="O13" s="202"/>
    </row>
    <row r="14" spans="1:15" ht="15.75" customHeight="1" x14ac:dyDescent="0.25">
      <c r="A14" s="62"/>
      <c r="B14" s="50">
        <v>42</v>
      </c>
      <c r="C14" s="60"/>
      <c r="D14" s="61"/>
      <c r="F14" s="175"/>
      <c r="G14" s="180"/>
      <c r="H14" s="181"/>
      <c r="I14" s="181"/>
      <c r="J14" s="181"/>
      <c r="K14" s="181"/>
      <c r="L14" s="181"/>
      <c r="M14" s="182"/>
      <c r="N14" s="189"/>
      <c r="O14" s="202"/>
    </row>
    <row r="15" spans="1:15" ht="19.5" customHeight="1" x14ac:dyDescent="0.25">
      <c r="A15" s="63" t="s">
        <v>56</v>
      </c>
      <c r="B15" s="50">
        <v>50</v>
      </c>
      <c r="C15" s="55">
        <f>SUM(C9:C12)</f>
        <v>0</v>
      </c>
      <c r="D15" s="56">
        <f>SUM(D9:D12)</f>
        <v>0</v>
      </c>
      <c r="F15" s="176"/>
      <c r="G15" s="183"/>
      <c r="H15" s="184"/>
      <c r="I15" s="184"/>
      <c r="J15" s="184"/>
      <c r="K15" s="184"/>
      <c r="L15" s="184"/>
      <c r="M15" s="185"/>
      <c r="N15" s="190"/>
      <c r="O15" s="203"/>
    </row>
    <row r="16" spans="1:15" ht="20.25" customHeight="1" x14ac:dyDescent="0.25">
      <c r="A16" s="64"/>
      <c r="B16" s="65"/>
      <c r="C16" s="66"/>
      <c r="D16" s="67"/>
      <c r="F16" s="57"/>
      <c r="G16" s="204" t="s">
        <v>52</v>
      </c>
      <c r="H16" s="205"/>
      <c r="I16" s="205"/>
      <c r="J16" s="205"/>
      <c r="K16" s="205"/>
      <c r="L16" s="205"/>
      <c r="M16" s="206"/>
      <c r="N16" s="58"/>
      <c r="O16" s="95"/>
    </row>
    <row r="17" spans="1:15" ht="20.25" customHeight="1" x14ac:dyDescent="0.25">
      <c r="A17" s="39" t="s">
        <v>59</v>
      </c>
      <c r="B17" s="40"/>
      <c r="C17" s="68"/>
      <c r="D17" s="69"/>
      <c r="F17" s="174"/>
      <c r="G17" s="177" t="s">
        <v>54</v>
      </c>
      <c r="H17" s="178"/>
      <c r="I17" s="178"/>
      <c r="J17" s="178"/>
      <c r="K17" s="178"/>
      <c r="L17" s="178"/>
      <c r="M17" s="179"/>
      <c r="N17" s="188" t="s">
        <v>55</v>
      </c>
      <c r="O17" s="171"/>
    </row>
    <row r="18" spans="1:15" ht="19.5" customHeight="1" x14ac:dyDescent="0.25">
      <c r="A18" s="51" t="s">
        <v>60</v>
      </c>
      <c r="B18" s="50">
        <v>60</v>
      </c>
      <c r="C18" s="48"/>
      <c r="D18" s="49"/>
      <c r="F18" s="176"/>
      <c r="G18" s="183"/>
      <c r="H18" s="184"/>
      <c r="I18" s="184"/>
      <c r="J18" s="184"/>
      <c r="K18" s="184"/>
      <c r="L18" s="184"/>
      <c r="M18" s="185"/>
      <c r="N18" s="190"/>
      <c r="O18" s="173"/>
    </row>
    <row r="19" spans="1:15" ht="17.25" customHeight="1" x14ac:dyDescent="0.25">
      <c r="A19" s="70" t="s">
        <v>61</v>
      </c>
      <c r="B19" s="50">
        <v>70</v>
      </c>
      <c r="C19" s="48"/>
      <c r="D19" s="49"/>
      <c r="F19" s="174"/>
      <c r="G19" s="177" t="s">
        <v>57</v>
      </c>
      <c r="H19" s="178"/>
      <c r="I19" s="178"/>
      <c r="J19" s="178"/>
      <c r="K19" s="178"/>
      <c r="L19" s="178"/>
      <c r="M19" s="179"/>
      <c r="N19" s="188" t="s">
        <v>58</v>
      </c>
      <c r="O19" s="171"/>
    </row>
    <row r="20" spans="1:15" ht="15" customHeight="1" x14ac:dyDescent="0.25">
      <c r="A20" s="46" t="s">
        <v>62</v>
      </c>
      <c r="B20" s="50">
        <v>80</v>
      </c>
      <c r="C20" s="48"/>
      <c r="D20" s="49"/>
      <c r="F20" s="175"/>
      <c r="G20" s="180"/>
      <c r="H20" s="181"/>
      <c r="I20" s="181"/>
      <c r="J20" s="181"/>
      <c r="K20" s="181"/>
      <c r="L20" s="181"/>
      <c r="M20" s="182"/>
      <c r="N20" s="189"/>
      <c r="O20" s="172"/>
    </row>
    <row r="21" spans="1:15" ht="15" customHeight="1" x14ac:dyDescent="0.25">
      <c r="A21" s="46" t="s">
        <v>63</v>
      </c>
      <c r="B21" s="50">
        <v>90</v>
      </c>
      <c r="C21" s="48"/>
      <c r="D21" s="49"/>
      <c r="F21" s="175"/>
      <c r="G21" s="180"/>
      <c r="H21" s="181"/>
      <c r="I21" s="181"/>
      <c r="J21" s="181"/>
      <c r="K21" s="181"/>
      <c r="L21" s="181"/>
      <c r="M21" s="182"/>
      <c r="N21" s="189"/>
      <c r="O21" s="172"/>
    </row>
    <row r="22" spans="1:15" ht="15" customHeight="1" x14ac:dyDescent="0.25">
      <c r="A22" s="46" t="s">
        <v>64</v>
      </c>
      <c r="B22" s="50">
        <v>100</v>
      </c>
      <c r="C22" s="48"/>
      <c r="D22" s="49"/>
      <c r="F22" s="175"/>
      <c r="G22" s="180"/>
      <c r="H22" s="181"/>
      <c r="I22" s="181"/>
      <c r="J22" s="181"/>
      <c r="K22" s="181"/>
      <c r="L22" s="181"/>
      <c r="M22" s="182"/>
      <c r="N22" s="189"/>
      <c r="O22" s="172"/>
    </row>
    <row r="23" spans="1:15" ht="15.75" customHeight="1" x14ac:dyDescent="0.25">
      <c r="A23" s="46" t="s">
        <v>67</v>
      </c>
      <c r="B23" s="50">
        <v>110</v>
      </c>
      <c r="C23" s="48"/>
      <c r="D23" s="49"/>
      <c r="F23" s="175"/>
      <c r="G23" s="180"/>
      <c r="H23" s="181"/>
      <c r="I23" s="181"/>
      <c r="J23" s="181"/>
      <c r="K23" s="181"/>
      <c r="L23" s="181"/>
      <c r="M23" s="182"/>
      <c r="N23" s="189"/>
      <c r="O23" s="172"/>
    </row>
    <row r="24" spans="1:15" ht="16.5" customHeight="1" x14ac:dyDescent="0.25">
      <c r="A24" s="46" t="s">
        <v>68</v>
      </c>
      <c r="B24" s="50">
        <v>120</v>
      </c>
      <c r="C24" s="48"/>
      <c r="D24" s="49"/>
      <c r="F24" s="176"/>
      <c r="G24" s="183"/>
      <c r="H24" s="184"/>
      <c r="I24" s="184"/>
      <c r="J24" s="184"/>
      <c r="K24" s="184"/>
      <c r="L24" s="184"/>
      <c r="M24" s="185"/>
      <c r="N24" s="190"/>
      <c r="O24" s="173"/>
    </row>
    <row r="25" spans="1:15" ht="16.5" customHeight="1" x14ac:dyDescent="0.25">
      <c r="A25" s="46" t="s">
        <v>69</v>
      </c>
      <c r="B25" s="50">
        <v>130</v>
      </c>
      <c r="C25" s="48"/>
      <c r="D25" s="49"/>
      <c r="F25" s="174"/>
      <c r="G25" s="177" t="s">
        <v>65</v>
      </c>
      <c r="H25" s="178"/>
      <c r="I25" s="178"/>
      <c r="J25" s="178"/>
      <c r="K25" s="178"/>
      <c r="L25" s="178"/>
      <c r="M25" s="179"/>
      <c r="N25" s="188" t="s">
        <v>66</v>
      </c>
      <c r="O25" s="171"/>
    </row>
    <row r="26" spans="1:15" ht="15.75" customHeight="1" x14ac:dyDescent="0.25">
      <c r="A26" s="46" t="s">
        <v>70</v>
      </c>
      <c r="B26" s="50">
        <v>140</v>
      </c>
      <c r="C26" s="48"/>
      <c r="D26" s="49"/>
      <c r="F26" s="175"/>
      <c r="G26" s="180"/>
      <c r="H26" s="181"/>
      <c r="I26" s="181"/>
      <c r="J26" s="181"/>
      <c r="K26" s="181"/>
      <c r="L26" s="181"/>
      <c r="M26" s="182"/>
      <c r="N26" s="189"/>
      <c r="O26" s="172"/>
    </row>
    <row r="27" spans="1:15" ht="15.75" customHeight="1" x14ac:dyDescent="0.25">
      <c r="A27" s="46" t="s">
        <v>71</v>
      </c>
      <c r="B27" s="50">
        <v>150</v>
      </c>
      <c r="C27" s="48"/>
      <c r="D27" s="49"/>
      <c r="F27" s="175"/>
      <c r="G27" s="180"/>
      <c r="H27" s="181"/>
      <c r="I27" s="181"/>
      <c r="J27" s="181"/>
      <c r="K27" s="181"/>
      <c r="L27" s="181"/>
      <c r="M27" s="182"/>
      <c r="N27" s="189"/>
      <c r="O27" s="172"/>
    </row>
    <row r="28" spans="1:15" ht="13.5" customHeight="1" x14ac:dyDescent="0.25">
      <c r="A28" s="46" t="s">
        <v>74</v>
      </c>
      <c r="B28" s="50">
        <v>160</v>
      </c>
      <c r="C28" s="48"/>
      <c r="D28" s="49"/>
      <c r="F28" s="175"/>
      <c r="G28" s="180"/>
      <c r="H28" s="181"/>
      <c r="I28" s="181"/>
      <c r="J28" s="181"/>
      <c r="K28" s="181"/>
      <c r="L28" s="181"/>
      <c r="M28" s="182"/>
      <c r="N28" s="189"/>
      <c r="O28" s="172"/>
    </row>
    <row r="29" spans="1:15" ht="15.75" customHeight="1" x14ac:dyDescent="0.25">
      <c r="A29" s="54" t="s">
        <v>75</v>
      </c>
      <c r="B29" s="50">
        <v>170</v>
      </c>
      <c r="C29" s="55">
        <f>SUM(C30:C31)</f>
        <v>0</v>
      </c>
      <c r="D29" s="56">
        <f>SUM(D30:D31)</f>
        <v>0</v>
      </c>
      <c r="F29" s="176"/>
      <c r="G29" s="183"/>
      <c r="H29" s="184"/>
      <c r="I29" s="184"/>
      <c r="J29" s="184"/>
      <c r="K29" s="184"/>
      <c r="L29" s="184"/>
      <c r="M29" s="185"/>
      <c r="N29" s="190"/>
      <c r="O29" s="173"/>
    </row>
    <row r="30" spans="1:15" ht="15.75" customHeight="1" x14ac:dyDescent="0.25">
      <c r="A30" s="62"/>
      <c r="B30" s="50">
        <v>171</v>
      </c>
      <c r="C30" s="48"/>
      <c r="D30" s="49"/>
      <c r="F30" s="174"/>
      <c r="G30" s="177" t="s">
        <v>72</v>
      </c>
      <c r="H30" s="178"/>
      <c r="I30" s="178"/>
      <c r="J30" s="178"/>
      <c r="K30" s="178"/>
      <c r="L30" s="178"/>
      <c r="M30" s="179"/>
      <c r="N30" s="188" t="s">
        <v>73</v>
      </c>
      <c r="O30" s="171"/>
    </row>
    <row r="31" spans="1:15" ht="15.75" customHeight="1" x14ac:dyDescent="0.25">
      <c r="A31" s="62"/>
      <c r="B31" s="50">
        <v>172</v>
      </c>
      <c r="C31" s="48"/>
      <c r="D31" s="49"/>
      <c r="F31" s="175"/>
      <c r="G31" s="180"/>
      <c r="H31" s="181"/>
      <c r="I31" s="181"/>
      <c r="J31" s="181"/>
      <c r="K31" s="181"/>
      <c r="L31" s="181"/>
      <c r="M31" s="182"/>
      <c r="N31" s="189"/>
      <c r="O31" s="172"/>
    </row>
    <row r="32" spans="1:15" ht="18" customHeight="1" x14ac:dyDescent="0.25">
      <c r="A32" s="63" t="s">
        <v>76</v>
      </c>
      <c r="B32" s="50">
        <v>180</v>
      </c>
      <c r="C32" s="55">
        <f>SUM(C18:C29)</f>
        <v>0</v>
      </c>
      <c r="D32" s="56">
        <f>SUM(D18:D29)</f>
        <v>0</v>
      </c>
      <c r="F32" s="175"/>
      <c r="G32" s="180"/>
      <c r="H32" s="181"/>
      <c r="I32" s="181"/>
      <c r="J32" s="181"/>
      <c r="K32" s="181"/>
      <c r="L32" s="181"/>
      <c r="M32" s="182"/>
      <c r="N32" s="189"/>
      <c r="O32" s="172"/>
    </row>
    <row r="33" spans="1:15" ht="36.75" customHeight="1" thickBot="1" x14ac:dyDescent="0.3">
      <c r="A33" s="71" t="s">
        <v>78</v>
      </c>
      <c r="B33" s="72">
        <v>190</v>
      </c>
      <c r="C33" s="73">
        <f>C15+C32</f>
        <v>0</v>
      </c>
      <c r="D33" s="74">
        <f>D15+D32</f>
        <v>0</v>
      </c>
      <c r="F33" s="176"/>
      <c r="G33" s="183"/>
      <c r="H33" s="184"/>
      <c r="I33" s="184"/>
      <c r="J33" s="184"/>
      <c r="K33" s="184"/>
      <c r="L33" s="184"/>
      <c r="M33" s="185"/>
      <c r="N33" s="190"/>
      <c r="O33" s="173"/>
    </row>
    <row r="34" spans="1:15" ht="56.25" customHeight="1" thickBot="1" x14ac:dyDescent="0.3">
      <c r="A34" s="239"/>
      <c r="B34" s="239"/>
      <c r="C34" s="239"/>
      <c r="D34" s="239"/>
      <c r="F34" s="174" t="s">
        <v>80</v>
      </c>
      <c r="G34" s="177" t="s">
        <v>155</v>
      </c>
      <c r="H34" s="178"/>
      <c r="I34" s="178"/>
      <c r="J34" s="178"/>
      <c r="K34" s="178"/>
      <c r="L34" s="178"/>
      <c r="M34" s="179"/>
      <c r="N34" s="188" t="s">
        <v>77</v>
      </c>
      <c r="O34" s="171"/>
    </row>
    <row r="35" spans="1:15" ht="43.5" customHeight="1" x14ac:dyDescent="0.25">
      <c r="A35" s="31" t="s">
        <v>79</v>
      </c>
      <c r="B35" s="32" t="s">
        <v>39</v>
      </c>
      <c r="C35" s="32" t="s">
        <v>40</v>
      </c>
      <c r="D35" s="33" t="s">
        <v>41</v>
      </c>
      <c r="F35" s="175"/>
      <c r="G35" s="180"/>
      <c r="H35" s="181"/>
      <c r="I35" s="181"/>
      <c r="J35" s="181"/>
      <c r="K35" s="181"/>
      <c r="L35" s="181"/>
      <c r="M35" s="182"/>
      <c r="N35" s="189"/>
      <c r="O35" s="172"/>
    </row>
    <row r="36" spans="1:15" ht="19.5" customHeight="1" x14ac:dyDescent="0.25">
      <c r="A36" s="39" t="s">
        <v>82</v>
      </c>
      <c r="B36" s="40"/>
      <c r="C36" s="41"/>
      <c r="D36" s="42"/>
      <c r="F36" s="176"/>
      <c r="G36" s="183"/>
      <c r="H36" s="184"/>
      <c r="I36" s="184"/>
      <c r="J36" s="184"/>
      <c r="K36" s="184"/>
      <c r="L36" s="184"/>
      <c r="M36" s="185"/>
      <c r="N36" s="190"/>
      <c r="O36" s="173"/>
    </row>
    <row r="37" spans="1:15" ht="27" customHeight="1" x14ac:dyDescent="0.25">
      <c r="A37" s="46" t="s">
        <v>83</v>
      </c>
      <c r="B37" s="50">
        <v>200</v>
      </c>
      <c r="C37" s="48">
        <v>0</v>
      </c>
      <c r="D37" s="75">
        <v>0</v>
      </c>
      <c r="F37" s="174"/>
      <c r="G37" s="177" t="s">
        <v>156</v>
      </c>
      <c r="H37" s="178"/>
      <c r="I37" s="178"/>
      <c r="J37" s="178"/>
      <c r="K37" s="178"/>
      <c r="L37" s="178"/>
      <c r="M37" s="179"/>
      <c r="N37" s="188" t="s">
        <v>81</v>
      </c>
      <c r="O37" s="171"/>
    </row>
    <row r="38" spans="1:15" s="38" customFormat="1" ht="15.75" customHeight="1" x14ac:dyDescent="0.25">
      <c r="A38" s="46" t="s">
        <v>85</v>
      </c>
      <c r="B38" s="50">
        <v>210</v>
      </c>
      <c r="C38" s="48"/>
      <c r="D38" s="49"/>
      <c r="E38" s="34"/>
      <c r="F38" s="175"/>
      <c r="G38" s="180"/>
      <c r="H38" s="181"/>
      <c r="I38" s="181"/>
      <c r="J38" s="181"/>
      <c r="K38" s="181"/>
      <c r="L38" s="181"/>
      <c r="M38" s="182"/>
      <c r="N38" s="189"/>
      <c r="O38" s="172"/>
    </row>
    <row r="39" spans="1:15" ht="27.75" customHeight="1" x14ac:dyDescent="0.25">
      <c r="A39" s="46" t="s">
        <v>86</v>
      </c>
      <c r="B39" s="50">
        <v>220</v>
      </c>
      <c r="C39" s="48"/>
      <c r="D39" s="49"/>
      <c r="F39" s="175"/>
      <c r="G39" s="180"/>
      <c r="H39" s="181"/>
      <c r="I39" s="181"/>
      <c r="J39" s="181"/>
      <c r="K39" s="181"/>
      <c r="L39" s="181"/>
      <c r="M39" s="182"/>
      <c r="N39" s="189"/>
      <c r="O39" s="172"/>
    </row>
    <row r="40" spans="1:15" ht="16.5" customHeight="1" x14ac:dyDescent="0.25">
      <c r="A40" s="51" t="s">
        <v>87</v>
      </c>
      <c r="B40" s="50">
        <v>230</v>
      </c>
      <c r="C40" s="48"/>
      <c r="D40" s="76"/>
      <c r="F40" s="175"/>
      <c r="G40" s="180"/>
      <c r="H40" s="181"/>
      <c r="I40" s="181"/>
      <c r="J40" s="181"/>
      <c r="K40" s="181"/>
      <c r="L40" s="181"/>
      <c r="M40" s="182"/>
      <c r="N40" s="189"/>
      <c r="O40" s="172"/>
    </row>
    <row r="41" spans="1:15" ht="15" customHeight="1" x14ac:dyDescent="0.25">
      <c r="A41" s="46" t="s">
        <v>89</v>
      </c>
      <c r="B41" s="50">
        <v>240</v>
      </c>
      <c r="C41" s="48"/>
      <c r="D41" s="49"/>
      <c r="F41" s="175"/>
      <c r="G41" s="180"/>
      <c r="H41" s="181"/>
      <c r="I41" s="181"/>
      <c r="J41" s="181"/>
      <c r="K41" s="181"/>
      <c r="L41" s="181"/>
      <c r="M41" s="182"/>
      <c r="N41" s="189"/>
      <c r="O41" s="172"/>
    </row>
    <row r="42" spans="1:15" ht="15.75" customHeight="1" x14ac:dyDescent="0.25">
      <c r="A42" s="77" t="s">
        <v>90</v>
      </c>
      <c r="B42" s="50">
        <v>250</v>
      </c>
      <c r="C42" s="78">
        <f>C43+C44</f>
        <v>0</v>
      </c>
      <c r="D42" s="79">
        <f>D43+D44</f>
        <v>0</v>
      </c>
      <c r="F42" s="176"/>
      <c r="G42" s="183"/>
      <c r="H42" s="184"/>
      <c r="I42" s="184"/>
      <c r="J42" s="184"/>
      <c r="K42" s="184"/>
      <c r="L42" s="184"/>
      <c r="M42" s="185"/>
      <c r="N42" s="190"/>
      <c r="O42" s="173"/>
    </row>
    <row r="43" spans="1:15" ht="13.5" customHeight="1" x14ac:dyDescent="0.25">
      <c r="A43" s="62"/>
      <c r="B43" s="50">
        <v>251</v>
      </c>
      <c r="C43" s="48"/>
      <c r="D43" s="49"/>
      <c r="F43" s="174"/>
      <c r="G43" s="177" t="s">
        <v>157</v>
      </c>
      <c r="H43" s="178"/>
      <c r="I43" s="178"/>
      <c r="J43" s="178"/>
      <c r="K43" s="178"/>
      <c r="L43" s="178"/>
      <c r="M43" s="179"/>
      <c r="N43" s="188" t="s">
        <v>84</v>
      </c>
      <c r="O43" s="171"/>
    </row>
    <row r="44" spans="1:15" ht="13.5" customHeight="1" x14ac:dyDescent="0.25">
      <c r="A44" s="62"/>
      <c r="B44" s="50">
        <v>252</v>
      </c>
      <c r="C44" s="48"/>
      <c r="D44" s="80"/>
      <c r="F44" s="176"/>
      <c r="G44" s="183"/>
      <c r="H44" s="184"/>
      <c r="I44" s="184"/>
      <c r="J44" s="184"/>
      <c r="K44" s="184"/>
      <c r="L44" s="184"/>
      <c r="M44" s="185"/>
      <c r="N44" s="190"/>
      <c r="O44" s="173"/>
    </row>
    <row r="45" spans="1:15" ht="16.5" customHeight="1" x14ac:dyDescent="0.25">
      <c r="A45" s="63" t="s">
        <v>91</v>
      </c>
      <c r="B45" s="50">
        <v>260</v>
      </c>
      <c r="C45" s="55">
        <f>SUM(C37:C42)</f>
        <v>0</v>
      </c>
      <c r="D45" s="56">
        <f>SUM(D37:D42)</f>
        <v>0</v>
      </c>
      <c r="F45" s="174"/>
      <c r="G45" s="177" t="s">
        <v>158</v>
      </c>
      <c r="H45" s="178"/>
      <c r="I45" s="178"/>
      <c r="J45" s="178"/>
      <c r="K45" s="178"/>
      <c r="L45" s="178"/>
      <c r="M45" s="179"/>
      <c r="N45" s="188" t="s">
        <v>88</v>
      </c>
      <c r="O45" s="171"/>
    </row>
    <row r="46" spans="1:15" ht="18" customHeight="1" x14ac:dyDescent="0.25">
      <c r="A46" s="64"/>
      <c r="B46" s="65"/>
      <c r="C46" s="81"/>
      <c r="D46" s="82"/>
      <c r="F46" s="175"/>
      <c r="G46" s="180"/>
      <c r="H46" s="181"/>
      <c r="I46" s="181"/>
      <c r="J46" s="181"/>
      <c r="K46" s="181"/>
      <c r="L46" s="181"/>
      <c r="M46" s="182"/>
      <c r="N46" s="189"/>
      <c r="O46" s="172"/>
    </row>
    <row r="47" spans="1:15" ht="20.25" customHeight="1" x14ac:dyDescent="0.25">
      <c r="A47" s="39" t="s">
        <v>92</v>
      </c>
      <c r="B47" s="40"/>
      <c r="C47" s="41"/>
      <c r="D47" s="42"/>
      <c r="F47" s="175"/>
      <c r="G47" s="180"/>
      <c r="H47" s="181"/>
      <c r="I47" s="181"/>
      <c r="J47" s="181"/>
      <c r="K47" s="181"/>
      <c r="L47" s="181"/>
      <c r="M47" s="182"/>
      <c r="N47" s="189"/>
      <c r="O47" s="172"/>
    </row>
    <row r="48" spans="1:15" ht="15" customHeight="1" x14ac:dyDescent="0.25">
      <c r="A48" s="51" t="s">
        <v>94</v>
      </c>
      <c r="B48" s="50">
        <v>270</v>
      </c>
      <c r="C48" s="48"/>
      <c r="D48" s="49"/>
      <c r="F48" s="175"/>
      <c r="G48" s="180"/>
      <c r="H48" s="181"/>
      <c r="I48" s="181"/>
      <c r="J48" s="181"/>
      <c r="K48" s="181"/>
      <c r="L48" s="181"/>
      <c r="M48" s="182"/>
      <c r="N48" s="189"/>
      <c r="O48" s="172"/>
    </row>
    <row r="49" spans="1:15" ht="15" customHeight="1" x14ac:dyDescent="0.25">
      <c r="A49" s="46" t="s">
        <v>95</v>
      </c>
      <c r="B49" s="50">
        <v>280</v>
      </c>
      <c r="C49" s="48"/>
      <c r="D49" s="49"/>
      <c r="F49" s="175"/>
      <c r="G49" s="180"/>
      <c r="H49" s="181"/>
      <c r="I49" s="181"/>
      <c r="J49" s="181"/>
      <c r="K49" s="181"/>
      <c r="L49" s="181"/>
      <c r="M49" s="182"/>
      <c r="N49" s="189"/>
      <c r="O49" s="172"/>
    </row>
    <row r="50" spans="1:15" ht="13.5" customHeight="1" x14ac:dyDescent="0.25">
      <c r="A50" s="46" t="s">
        <v>96</v>
      </c>
      <c r="B50" s="50">
        <v>290</v>
      </c>
      <c r="C50" s="48"/>
      <c r="D50" s="49"/>
      <c r="F50" s="176"/>
      <c r="G50" s="183"/>
      <c r="H50" s="184"/>
      <c r="I50" s="184"/>
      <c r="J50" s="184"/>
      <c r="K50" s="184"/>
      <c r="L50" s="184"/>
      <c r="M50" s="185"/>
      <c r="N50" s="190"/>
      <c r="O50" s="173"/>
    </row>
    <row r="51" spans="1:15" ht="15" customHeight="1" x14ac:dyDescent="0.25">
      <c r="A51" s="77" t="s">
        <v>97</v>
      </c>
      <c r="B51" s="50">
        <v>300</v>
      </c>
      <c r="C51" s="78">
        <f>SUM(C52:C53)</f>
        <v>0</v>
      </c>
      <c r="D51" s="79">
        <f>SUM(D52:D53)</f>
        <v>0</v>
      </c>
      <c r="F51" s="174"/>
      <c r="G51" s="177" t="s">
        <v>159</v>
      </c>
      <c r="H51" s="178"/>
      <c r="I51" s="178"/>
      <c r="J51" s="178"/>
      <c r="K51" s="178"/>
      <c r="L51" s="178"/>
      <c r="M51" s="179"/>
      <c r="N51" s="188" t="s">
        <v>93</v>
      </c>
      <c r="O51" s="192"/>
    </row>
    <row r="52" spans="1:15" ht="15" customHeight="1" x14ac:dyDescent="0.25">
      <c r="A52" s="62" t="s">
        <v>98</v>
      </c>
      <c r="B52" s="50">
        <v>301</v>
      </c>
      <c r="C52" s="48"/>
      <c r="D52" s="49"/>
      <c r="F52" s="175"/>
      <c r="G52" s="180"/>
      <c r="H52" s="181"/>
      <c r="I52" s="181"/>
      <c r="J52" s="181"/>
      <c r="K52" s="181"/>
      <c r="L52" s="181"/>
      <c r="M52" s="182"/>
      <c r="N52" s="189"/>
      <c r="O52" s="193"/>
    </row>
    <row r="53" spans="1:15" ht="15" customHeight="1" x14ac:dyDescent="0.25">
      <c r="A53" s="62"/>
      <c r="B53" s="50">
        <v>302</v>
      </c>
      <c r="C53" s="48"/>
      <c r="D53" s="49"/>
      <c r="F53" s="175"/>
      <c r="G53" s="180"/>
      <c r="H53" s="181"/>
      <c r="I53" s="181"/>
      <c r="J53" s="181"/>
      <c r="K53" s="181"/>
      <c r="L53" s="181"/>
      <c r="M53" s="182"/>
      <c r="N53" s="189"/>
      <c r="O53" s="193"/>
    </row>
    <row r="54" spans="1:15" ht="15.75" customHeight="1" x14ac:dyDescent="0.25">
      <c r="A54" s="63" t="s">
        <v>99</v>
      </c>
      <c r="B54" s="50">
        <v>310</v>
      </c>
      <c r="C54" s="55">
        <f>SUM(C48:C51)</f>
        <v>0</v>
      </c>
      <c r="D54" s="56">
        <f>SUM(D48:D51)</f>
        <v>0</v>
      </c>
      <c r="F54" s="175"/>
      <c r="G54" s="180"/>
      <c r="H54" s="181"/>
      <c r="I54" s="181"/>
      <c r="J54" s="181"/>
      <c r="K54" s="181"/>
      <c r="L54" s="181"/>
      <c r="M54" s="182"/>
      <c r="N54" s="189"/>
      <c r="O54" s="193"/>
    </row>
    <row r="55" spans="1:15" ht="18" customHeight="1" x14ac:dyDescent="0.25">
      <c r="A55" s="64"/>
      <c r="B55" s="65"/>
      <c r="C55" s="81"/>
      <c r="D55" s="82"/>
      <c r="F55" s="175"/>
      <c r="G55" s="180"/>
      <c r="H55" s="181"/>
      <c r="I55" s="181"/>
      <c r="J55" s="181"/>
      <c r="K55" s="181"/>
      <c r="L55" s="181"/>
      <c r="M55" s="182"/>
      <c r="N55" s="189"/>
      <c r="O55" s="193"/>
    </row>
    <row r="56" spans="1:15" ht="20.25" customHeight="1" x14ac:dyDescent="0.25">
      <c r="A56" s="39" t="s">
        <v>101</v>
      </c>
      <c r="B56" s="40"/>
      <c r="C56" s="41"/>
      <c r="D56" s="42"/>
      <c r="F56" s="175"/>
      <c r="G56" s="180"/>
      <c r="H56" s="181"/>
      <c r="I56" s="181"/>
      <c r="J56" s="181"/>
      <c r="K56" s="181"/>
      <c r="L56" s="181"/>
      <c r="M56" s="182"/>
      <c r="N56" s="189"/>
      <c r="O56" s="193"/>
    </row>
    <row r="57" spans="1:15" ht="15" customHeight="1" x14ac:dyDescent="0.25">
      <c r="A57" s="51" t="s">
        <v>102</v>
      </c>
      <c r="B57" s="50">
        <v>320</v>
      </c>
      <c r="C57" s="52"/>
      <c r="D57" s="80"/>
      <c r="F57" s="176"/>
      <c r="G57" s="183"/>
      <c r="H57" s="184"/>
      <c r="I57" s="184"/>
      <c r="J57" s="184"/>
      <c r="K57" s="184"/>
      <c r="L57" s="184"/>
      <c r="M57" s="185"/>
      <c r="N57" s="190"/>
      <c r="O57" s="194"/>
    </row>
    <row r="58" spans="1:15" ht="15" customHeight="1" x14ac:dyDescent="0.25">
      <c r="A58" s="46" t="s">
        <v>103</v>
      </c>
      <c r="B58" s="50">
        <v>330</v>
      </c>
      <c r="C58" s="52"/>
      <c r="D58" s="80"/>
      <c r="F58" s="174"/>
      <c r="G58" s="177" t="s">
        <v>160</v>
      </c>
      <c r="H58" s="178"/>
      <c r="I58" s="178"/>
      <c r="J58" s="178"/>
      <c r="K58" s="178"/>
      <c r="L58" s="178"/>
      <c r="M58" s="179"/>
      <c r="N58" s="188" t="s">
        <v>100</v>
      </c>
      <c r="O58" s="171"/>
    </row>
    <row r="59" spans="1:15" ht="15" customHeight="1" x14ac:dyDescent="0.25">
      <c r="A59" s="46" t="s">
        <v>104</v>
      </c>
      <c r="B59" s="50">
        <v>340</v>
      </c>
      <c r="C59" s="48"/>
      <c r="D59" s="49"/>
      <c r="F59" s="175"/>
      <c r="G59" s="180"/>
      <c r="H59" s="181"/>
      <c r="I59" s="181"/>
      <c r="J59" s="181"/>
      <c r="K59" s="181"/>
      <c r="L59" s="181"/>
      <c r="M59" s="182"/>
      <c r="N59" s="189"/>
      <c r="O59" s="172"/>
    </row>
    <row r="60" spans="1:15" ht="15" customHeight="1" x14ac:dyDescent="0.25">
      <c r="A60" s="46" t="s">
        <v>105</v>
      </c>
      <c r="B60" s="50">
        <v>350</v>
      </c>
      <c r="C60" s="48"/>
      <c r="D60" s="49"/>
      <c r="F60" s="175"/>
      <c r="G60" s="180"/>
      <c r="H60" s="181"/>
      <c r="I60" s="181"/>
      <c r="J60" s="181"/>
      <c r="K60" s="181"/>
      <c r="L60" s="181"/>
      <c r="M60" s="182"/>
      <c r="N60" s="189"/>
      <c r="O60" s="172"/>
    </row>
    <row r="61" spans="1:15" ht="15" customHeight="1" x14ac:dyDescent="0.25">
      <c r="A61" s="46" t="s">
        <v>106</v>
      </c>
      <c r="B61" s="50">
        <v>360</v>
      </c>
      <c r="C61" s="48"/>
      <c r="D61" s="49"/>
      <c r="F61" s="175"/>
      <c r="G61" s="180"/>
      <c r="H61" s="181"/>
      <c r="I61" s="181"/>
      <c r="J61" s="181"/>
      <c r="K61" s="181"/>
      <c r="L61" s="181"/>
      <c r="M61" s="182"/>
      <c r="N61" s="189"/>
      <c r="O61" s="172"/>
    </row>
    <row r="62" spans="1:15" ht="28.5" customHeight="1" x14ac:dyDescent="0.25">
      <c r="A62" s="46" t="s">
        <v>107</v>
      </c>
      <c r="B62" s="50">
        <v>370</v>
      </c>
      <c r="C62" s="48"/>
      <c r="D62" s="49"/>
      <c r="F62" s="176"/>
      <c r="G62" s="183"/>
      <c r="H62" s="184"/>
      <c r="I62" s="184"/>
      <c r="J62" s="184"/>
      <c r="K62" s="184"/>
      <c r="L62" s="184"/>
      <c r="M62" s="185"/>
      <c r="N62" s="190"/>
      <c r="O62" s="173"/>
    </row>
    <row r="63" spans="1:15" ht="28.5" customHeight="1" x14ac:dyDescent="0.25">
      <c r="A63" s="46" t="s">
        <v>109</v>
      </c>
      <c r="B63" s="50">
        <v>380</v>
      </c>
      <c r="C63" s="48"/>
      <c r="D63" s="49"/>
      <c r="F63" s="174"/>
      <c r="G63" s="177" t="s">
        <v>161</v>
      </c>
      <c r="H63" s="178"/>
      <c r="I63" s="178"/>
      <c r="J63" s="178"/>
      <c r="K63" s="178"/>
      <c r="L63" s="178"/>
      <c r="M63" s="179"/>
      <c r="N63" s="188" t="s">
        <v>108</v>
      </c>
      <c r="O63" s="171"/>
    </row>
    <row r="64" spans="1:15" ht="15" customHeight="1" x14ac:dyDescent="0.25">
      <c r="A64" s="46" t="s">
        <v>110</v>
      </c>
      <c r="B64" s="50">
        <v>390</v>
      </c>
      <c r="C64" s="48"/>
      <c r="D64" s="49"/>
      <c r="F64" s="175"/>
      <c r="G64" s="180"/>
      <c r="H64" s="181"/>
      <c r="I64" s="181"/>
      <c r="J64" s="181"/>
      <c r="K64" s="181"/>
      <c r="L64" s="181"/>
      <c r="M64" s="182"/>
      <c r="N64" s="189"/>
      <c r="O64" s="172"/>
    </row>
    <row r="65" spans="1:15" ht="13.5" customHeight="1" x14ac:dyDescent="0.25">
      <c r="A65" s="46" t="s">
        <v>111</v>
      </c>
      <c r="B65" s="50">
        <v>400</v>
      </c>
      <c r="C65" s="48"/>
      <c r="D65" s="49"/>
      <c r="F65" s="175"/>
      <c r="G65" s="180"/>
      <c r="H65" s="181"/>
      <c r="I65" s="181"/>
      <c r="J65" s="181"/>
      <c r="K65" s="181"/>
      <c r="L65" s="181"/>
      <c r="M65" s="182"/>
      <c r="N65" s="189"/>
      <c r="O65" s="172"/>
    </row>
    <row r="66" spans="1:15" ht="15" customHeight="1" x14ac:dyDescent="0.25">
      <c r="A66" s="46" t="s">
        <v>112</v>
      </c>
      <c r="B66" s="50">
        <v>410</v>
      </c>
      <c r="C66" s="48"/>
      <c r="D66" s="49"/>
      <c r="F66" s="175"/>
      <c r="G66" s="180"/>
      <c r="H66" s="181"/>
      <c r="I66" s="181"/>
      <c r="J66" s="181"/>
      <c r="K66" s="181"/>
      <c r="L66" s="181"/>
      <c r="M66" s="182"/>
      <c r="N66" s="189"/>
      <c r="O66" s="172"/>
    </row>
    <row r="67" spans="1:15" ht="15" customHeight="1" x14ac:dyDescent="0.25">
      <c r="A67" s="77" t="s">
        <v>114</v>
      </c>
      <c r="B67" s="50">
        <v>420</v>
      </c>
      <c r="C67" s="55">
        <f>SUM(C68:C69)</f>
        <v>0</v>
      </c>
      <c r="D67" s="56">
        <f>SUM(D68:D69)</f>
        <v>0</v>
      </c>
      <c r="F67" s="175"/>
      <c r="G67" s="180"/>
      <c r="H67" s="181"/>
      <c r="I67" s="181"/>
      <c r="J67" s="181"/>
      <c r="K67" s="181"/>
      <c r="L67" s="181"/>
      <c r="M67" s="182"/>
      <c r="N67" s="189"/>
      <c r="O67" s="172"/>
    </row>
    <row r="68" spans="1:15" ht="15" customHeight="1" x14ac:dyDescent="0.25">
      <c r="A68" s="62"/>
      <c r="B68" s="40">
        <v>421</v>
      </c>
      <c r="C68" s="60"/>
      <c r="D68" s="61"/>
      <c r="F68" s="175"/>
      <c r="G68" s="180"/>
      <c r="H68" s="181"/>
      <c r="I68" s="181"/>
      <c r="J68" s="181"/>
      <c r="K68" s="181"/>
      <c r="L68" s="181"/>
      <c r="M68" s="182"/>
      <c r="N68" s="189"/>
      <c r="O68" s="172"/>
    </row>
    <row r="69" spans="1:15" ht="15" customHeight="1" x14ac:dyDescent="0.25">
      <c r="A69" s="62"/>
      <c r="B69" s="40">
        <v>422</v>
      </c>
      <c r="C69" s="60"/>
      <c r="D69" s="61"/>
      <c r="F69" s="175"/>
      <c r="G69" s="180"/>
      <c r="H69" s="181"/>
      <c r="I69" s="181"/>
      <c r="J69" s="181"/>
      <c r="K69" s="181"/>
      <c r="L69" s="181"/>
      <c r="M69" s="182"/>
      <c r="N69" s="189"/>
      <c r="O69" s="172"/>
    </row>
    <row r="70" spans="1:15" ht="21.75" customHeight="1" x14ac:dyDescent="0.25">
      <c r="A70" s="63" t="s">
        <v>115</v>
      </c>
      <c r="B70" s="40">
        <v>430</v>
      </c>
      <c r="C70" s="55">
        <f>SUM(C57:C67)</f>
        <v>0</v>
      </c>
      <c r="D70" s="56">
        <f>SUM(D57:D67)</f>
        <v>0</v>
      </c>
      <c r="F70" s="175"/>
      <c r="G70" s="180"/>
      <c r="H70" s="181"/>
      <c r="I70" s="181"/>
      <c r="J70" s="181"/>
      <c r="K70" s="181"/>
      <c r="L70" s="181"/>
      <c r="M70" s="182"/>
      <c r="N70" s="189"/>
      <c r="O70" s="172"/>
    </row>
    <row r="71" spans="1:15" ht="33" customHeight="1" thickBot="1" x14ac:dyDescent="0.3">
      <c r="A71" s="71" t="s">
        <v>78</v>
      </c>
      <c r="B71" s="83">
        <v>440</v>
      </c>
      <c r="C71" s="84">
        <f>C45+C54+C70</f>
        <v>0</v>
      </c>
      <c r="D71" s="85">
        <f>D45+D54+D70</f>
        <v>0</v>
      </c>
      <c r="F71" s="176"/>
      <c r="G71" s="183"/>
      <c r="H71" s="184"/>
      <c r="I71" s="184"/>
      <c r="J71" s="184"/>
      <c r="K71" s="184"/>
      <c r="L71" s="184"/>
      <c r="M71" s="185"/>
      <c r="N71" s="190"/>
      <c r="O71" s="173"/>
    </row>
    <row r="72" spans="1:15" ht="53.25" customHeight="1" x14ac:dyDescent="0.25">
      <c r="A72" s="86"/>
      <c r="B72" s="87"/>
      <c r="C72" s="88"/>
      <c r="D72" s="88"/>
      <c r="F72" s="174"/>
      <c r="G72" s="177" t="s">
        <v>162</v>
      </c>
      <c r="H72" s="178"/>
      <c r="I72" s="178"/>
      <c r="J72" s="178"/>
      <c r="K72" s="178"/>
      <c r="L72" s="178"/>
      <c r="M72" s="179"/>
      <c r="N72" s="188" t="s">
        <v>113</v>
      </c>
      <c r="O72" s="171"/>
    </row>
    <row r="73" spans="1:15" ht="21" customHeight="1" x14ac:dyDescent="0.25">
      <c r="A73" s="207" t="s">
        <v>117</v>
      </c>
      <c r="B73" s="207"/>
      <c r="C73" s="207"/>
      <c r="D73" s="207"/>
      <c r="F73" s="175"/>
      <c r="G73" s="180"/>
      <c r="H73" s="181"/>
      <c r="I73" s="181"/>
      <c r="J73" s="181"/>
      <c r="K73" s="181"/>
      <c r="L73" s="181"/>
      <c r="M73" s="182"/>
      <c r="N73" s="189"/>
      <c r="O73" s="172"/>
    </row>
    <row r="74" spans="1:15" ht="27" customHeight="1" thickBot="1" x14ac:dyDescent="0.3">
      <c r="A74" s="208" t="s">
        <v>198</v>
      </c>
      <c r="B74" s="208"/>
      <c r="C74" s="208"/>
      <c r="D74" s="208"/>
      <c r="F74" s="175"/>
      <c r="G74" s="180"/>
      <c r="H74" s="181"/>
      <c r="I74" s="181"/>
      <c r="J74" s="181"/>
      <c r="K74" s="181"/>
      <c r="L74" s="181"/>
      <c r="M74" s="182"/>
      <c r="N74" s="189"/>
      <c r="O74" s="172"/>
    </row>
    <row r="75" spans="1:15" ht="33.75" customHeight="1" x14ac:dyDescent="0.25">
      <c r="A75" s="89" t="s">
        <v>42</v>
      </c>
      <c r="B75" s="32" t="s">
        <v>39</v>
      </c>
      <c r="C75" s="32" t="s">
        <v>119</v>
      </c>
      <c r="D75" s="33" t="s">
        <v>120</v>
      </c>
      <c r="F75" s="175"/>
      <c r="G75" s="180"/>
      <c r="H75" s="181"/>
      <c r="I75" s="181"/>
      <c r="J75" s="181"/>
      <c r="K75" s="181"/>
      <c r="L75" s="181"/>
      <c r="M75" s="182"/>
      <c r="N75" s="189"/>
      <c r="O75" s="172"/>
    </row>
    <row r="76" spans="1:15" ht="15" customHeight="1" x14ac:dyDescent="0.25">
      <c r="A76" s="90">
        <v>1</v>
      </c>
      <c r="B76" s="91">
        <v>2</v>
      </c>
      <c r="C76" s="92">
        <v>3</v>
      </c>
      <c r="D76" s="93">
        <v>4</v>
      </c>
      <c r="F76" s="176"/>
      <c r="G76" s="183"/>
      <c r="H76" s="184"/>
      <c r="I76" s="184"/>
      <c r="J76" s="184"/>
      <c r="K76" s="184"/>
      <c r="L76" s="184"/>
      <c r="M76" s="185"/>
      <c r="N76" s="190"/>
      <c r="O76" s="173"/>
    </row>
    <row r="77" spans="1:15" ht="28.5" customHeight="1" x14ac:dyDescent="0.25">
      <c r="A77" s="77" t="s">
        <v>121</v>
      </c>
      <c r="B77" s="94" t="s">
        <v>47</v>
      </c>
      <c r="C77" s="78">
        <f>C78+C79</f>
        <v>0</v>
      </c>
      <c r="D77" s="79">
        <f>D78+D79</f>
        <v>0</v>
      </c>
      <c r="F77" s="174"/>
      <c r="G77" s="177" t="s">
        <v>163</v>
      </c>
      <c r="H77" s="178"/>
      <c r="I77" s="178"/>
      <c r="J77" s="178"/>
      <c r="K77" s="178"/>
      <c r="L77" s="178"/>
      <c r="M77" s="179"/>
      <c r="N77" s="188" t="s">
        <v>116</v>
      </c>
      <c r="O77" s="171"/>
    </row>
    <row r="78" spans="1:15" ht="27" x14ac:dyDescent="0.25">
      <c r="A78" s="46" t="s">
        <v>122</v>
      </c>
      <c r="B78" s="94" t="s">
        <v>123</v>
      </c>
      <c r="C78" s="48"/>
      <c r="D78" s="95"/>
      <c r="F78" s="175"/>
      <c r="G78" s="180"/>
      <c r="H78" s="181"/>
      <c r="I78" s="181"/>
      <c r="J78" s="181"/>
      <c r="K78" s="181"/>
      <c r="L78" s="181"/>
      <c r="M78" s="182"/>
      <c r="N78" s="189"/>
      <c r="O78" s="172"/>
    </row>
    <row r="79" spans="1:15" ht="15.75" customHeight="1" x14ac:dyDescent="0.25">
      <c r="A79" s="46" t="s">
        <v>124</v>
      </c>
      <c r="B79" s="94" t="s">
        <v>125</v>
      </c>
      <c r="C79" s="48"/>
      <c r="D79" s="95"/>
      <c r="F79" s="175"/>
      <c r="G79" s="180"/>
      <c r="H79" s="181"/>
      <c r="I79" s="181"/>
      <c r="J79" s="181"/>
      <c r="K79" s="181"/>
      <c r="L79" s="181"/>
      <c r="M79" s="182"/>
      <c r="N79" s="189"/>
      <c r="O79" s="172"/>
    </row>
    <row r="80" spans="1:15" ht="27" x14ac:dyDescent="0.25">
      <c r="A80" s="46" t="s">
        <v>126</v>
      </c>
      <c r="B80" s="94" t="s">
        <v>49</v>
      </c>
      <c r="C80" s="48"/>
      <c r="D80" s="49"/>
      <c r="F80" s="175"/>
      <c r="G80" s="180"/>
      <c r="H80" s="181"/>
      <c r="I80" s="181"/>
      <c r="J80" s="181"/>
      <c r="K80" s="181"/>
      <c r="L80" s="181"/>
      <c r="M80" s="182"/>
      <c r="N80" s="189"/>
      <c r="O80" s="172"/>
    </row>
    <row r="81" spans="1:15" ht="15.75" customHeight="1" x14ac:dyDescent="0.25">
      <c r="A81" s="77" t="s">
        <v>127</v>
      </c>
      <c r="B81" s="94" t="s">
        <v>100</v>
      </c>
      <c r="C81" s="55">
        <f>C77-C80</f>
        <v>0</v>
      </c>
      <c r="D81" s="56">
        <f>D77-D80</f>
        <v>0</v>
      </c>
      <c r="F81" s="175"/>
      <c r="G81" s="180"/>
      <c r="H81" s="181"/>
      <c r="I81" s="181"/>
      <c r="J81" s="181"/>
      <c r="K81" s="181"/>
      <c r="L81" s="181"/>
      <c r="M81" s="182"/>
      <c r="N81" s="189"/>
      <c r="O81" s="172"/>
    </row>
    <row r="82" spans="1:15" ht="17.25" customHeight="1" x14ac:dyDescent="0.25">
      <c r="A82" s="46" t="s">
        <v>128</v>
      </c>
      <c r="B82" s="94" t="s">
        <v>129</v>
      </c>
      <c r="C82" s="48"/>
      <c r="D82" s="49"/>
      <c r="F82" s="175"/>
      <c r="G82" s="180"/>
      <c r="H82" s="181"/>
      <c r="I82" s="181"/>
      <c r="J82" s="181"/>
      <c r="K82" s="181"/>
      <c r="L82" s="181"/>
      <c r="M82" s="182"/>
      <c r="N82" s="189"/>
      <c r="O82" s="172"/>
    </row>
    <row r="83" spans="1:15" ht="18.75" customHeight="1" x14ac:dyDescent="0.25">
      <c r="A83" s="46" t="s">
        <v>130</v>
      </c>
      <c r="B83" s="94" t="s">
        <v>131</v>
      </c>
      <c r="C83" s="48"/>
      <c r="D83" s="49"/>
      <c r="F83" s="176"/>
      <c r="G83" s="183"/>
      <c r="H83" s="184"/>
      <c r="I83" s="184"/>
      <c r="J83" s="184"/>
      <c r="K83" s="184"/>
      <c r="L83" s="184"/>
      <c r="M83" s="185"/>
      <c r="N83" s="190"/>
      <c r="O83" s="173"/>
    </row>
    <row r="84" spans="1:15" ht="33.75" customHeight="1" x14ac:dyDescent="0.25">
      <c r="A84" s="96" t="s">
        <v>132</v>
      </c>
      <c r="B84" s="94" t="s">
        <v>133</v>
      </c>
      <c r="C84" s="55">
        <f>C81-C82-C83</f>
        <v>0</v>
      </c>
      <c r="D84" s="56">
        <f>D81-D82-D83</f>
        <v>0</v>
      </c>
      <c r="F84" s="174"/>
      <c r="G84" s="177" t="s">
        <v>164</v>
      </c>
      <c r="H84" s="178"/>
      <c r="I84" s="178"/>
      <c r="J84" s="178"/>
      <c r="K84" s="178"/>
      <c r="L84" s="178"/>
      <c r="M84" s="179"/>
      <c r="N84" s="188" t="s">
        <v>118</v>
      </c>
      <c r="O84" s="192"/>
    </row>
    <row r="85" spans="1:15" ht="15" customHeight="1" x14ac:dyDescent="0.25">
      <c r="A85" s="51" t="s">
        <v>134</v>
      </c>
      <c r="B85" s="94" t="s">
        <v>135</v>
      </c>
      <c r="C85" s="55">
        <f>C86+C87</f>
        <v>0</v>
      </c>
      <c r="D85" s="56">
        <f>D86+D87</f>
        <v>0</v>
      </c>
      <c r="F85" s="175"/>
      <c r="G85" s="180"/>
      <c r="H85" s="181"/>
      <c r="I85" s="181"/>
      <c r="J85" s="181"/>
      <c r="K85" s="181"/>
      <c r="L85" s="181"/>
      <c r="M85" s="182"/>
      <c r="N85" s="189"/>
      <c r="O85" s="193"/>
    </row>
    <row r="86" spans="1:15" ht="15" customHeight="1" x14ac:dyDescent="0.25">
      <c r="A86" s="97"/>
      <c r="B86" s="98" t="s">
        <v>136</v>
      </c>
      <c r="C86" s="48"/>
      <c r="D86" s="49"/>
      <c r="F86" s="175"/>
      <c r="G86" s="180"/>
      <c r="H86" s="181"/>
      <c r="I86" s="181"/>
      <c r="J86" s="181"/>
      <c r="K86" s="181"/>
      <c r="L86" s="181"/>
      <c r="M86" s="182"/>
      <c r="N86" s="189"/>
      <c r="O86" s="193"/>
    </row>
    <row r="87" spans="1:15" ht="15" customHeight="1" x14ac:dyDescent="0.25">
      <c r="A87" s="62"/>
      <c r="B87" s="98" t="s">
        <v>137</v>
      </c>
      <c r="C87" s="48"/>
      <c r="D87" s="49"/>
      <c r="F87" s="176"/>
      <c r="G87" s="183"/>
      <c r="H87" s="184"/>
      <c r="I87" s="184"/>
      <c r="J87" s="184"/>
      <c r="K87" s="184"/>
      <c r="L87" s="184"/>
      <c r="M87" s="185"/>
      <c r="N87" s="190"/>
      <c r="O87" s="194"/>
    </row>
    <row r="88" spans="1:15" ht="15" customHeight="1" x14ac:dyDescent="0.25">
      <c r="A88" s="99" t="s">
        <v>138</v>
      </c>
      <c r="B88" s="98" t="s">
        <v>139</v>
      </c>
      <c r="C88" s="55">
        <f>C89+C90+C91</f>
        <v>0</v>
      </c>
      <c r="D88" s="56">
        <f>D89+D90+D91</f>
        <v>0</v>
      </c>
      <c r="F88" s="174">
        <v>3</v>
      </c>
      <c r="G88" s="177" t="s">
        <v>174</v>
      </c>
      <c r="H88" s="178"/>
      <c r="I88" s="178"/>
      <c r="J88" s="178"/>
      <c r="K88" s="178"/>
      <c r="L88" s="178"/>
      <c r="M88" s="179"/>
      <c r="N88" s="188" t="s">
        <v>129</v>
      </c>
      <c r="O88" s="195">
        <f>SUM(O95:O123)</f>
        <v>0</v>
      </c>
    </row>
    <row r="89" spans="1:15" ht="15" customHeight="1" x14ac:dyDescent="0.25">
      <c r="A89" s="97"/>
      <c r="B89" s="98" t="s">
        <v>140</v>
      </c>
      <c r="C89" s="48"/>
      <c r="D89" s="49"/>
      <c r="F89" s="175"/>
      <c r="G89" s="180"/>
      <c r="H89" s="181"/>
      <c r="I89" s="181"/>
      <c r="J89" s="181"/>
      <c r="K89" s="181"/>
      <c r="L89" s="181"/>
      <c r="M89" s="182"/>
      <c r="N89" s="189"/>
      <c r="O89" s="196"/>
    </row>
    <row r="90" spans="1:15" ht="15.75" customHeight="1" x14ac:dyDescent="0.25">
      <c r="A90" s="97"/>
      <c r="B90" s="98" t="s">
        <v>141</v>
      </c>
      <c r="C90" s="48"/>
      <c r="D90" s="49"/>
      <c r="F90" s="175"/>
      <c r="G90" s="180"/>
      <c r="H90" s="181"/>
      <c r="I90" s="181"/>
      <c r="J90" s="181"/>
      <c r="K90" s="181"/>
      <c r="L90" s="181"/>
      <c r="M90" s="182"/>
      <c r="N90" s="189"/>
      <c r="O90" s="196"/>
    </row>
    <row r="91" spans="1:15" ht="16.5" customHeight="1" x14ac:dyDescent="0.25">
      <c r="A91" s="97"/>
      <c r="B91" s="98" t="s">
        <v>142</v>
      </c>
      <c r="C91" s="48"/>
      <c r="D91" s="49"/>
      <c r="F91" s="175"/>
      <c r="G91" s="180"/>
      <c r="H91" s="181"/>
      <c r="I91" s="181"/>
      <c r="J91" s="181"/>
      <c r="K91" s="181"/>
      <c r="L91" s="181"/>
      <c r="M91" s="182"/>
      <c r="N91" s="189"/>
      <c r="O91" s="196"/>
    </row>
    <row r="92" spans="1:15" ht="18" customHeight="1" x14ac:dyDescent="0.25">
      <c r="A92" s="100" t="s">
        <v>143</v>
      </c>
      <c r="B92" s="98" t="s">
        <v>144</v>
      </c>
      <c r="C92" s="55">
        <f>C84+C85-C88</f>
        <v>0</v>
      </c>
      <c r="D92" s="56">
        <f>D84+D85-D88</f>
        <v>0</v>
      </c>
      <c r="F92" s="175"/>
      <c r="G92" s="180"/>
      <c r="H92" s="181"/>
      <c r="I92" s="181"/>
      <c r="J92" s="181"/>
      <c r="K92" s="181"/>
      <c r="L92" s="181"/>
      <c r="M92" s="182"/>
      <c r="N92" s="189"/>
      <c r="O92" s="196"/>
    </row>
    <row r="93" spans="1:15" s="34" customFormat="1" ht="18.75" customHeight="1" x14ac:dyDescent="0.25">
      <c r="A93" s="46" t="s">
        <v>145</v>
      </c>
      <c r="B93" s="40">
        <v>100</v>
      </c>
      <c r="C93" s="48"/>
      <c r="D93" s="49"/>
      <c r="F93" s="175"/>
      <c r="G93" s="180"/>
      <c r="H93" s="181"/>
      <c r="I93" s="181"/>
      <c r="J93" s="181"/>
      <c r="K93" s="181"/>
      <c r="L93" s="181"/>
      <c r="M93" s="182"/>
      <c r="N93" s="189"/>
      <c r="O93" s="196"/>
    </row>
    <row r="94" spans="1:15" ht="23.25" customHeight="1" x14ac:dyDescent="0.25">
      <c r="A94" s="77" t="s">
        <v>146</v>
      </c>
      <c r="B94" s="40">
        <v>110</v>
      </c>
      <c r="C94" s="55">
        <f>SUM(C95:C96)</f>
        <v>0</v>
      </c>
      <c r="D94" s="56">
        <f>SUM(D95:D96)</f>
        <v>0</v>
      </c>
      <c r="F94" s="176"/>
      <c r="G94" s="183"/>
      <c r="H94" s="184"/>
      <c r="I94" s="184"/>
      <c r="J94" s="184"/>
      <c r="K94" s="184"/>
      <c r="L94" s="184"/>
      <c r="M94" s="185"/>
      <c r="N94" s="190"/>
      <c r="O94" s="197"/>
    </row>
    <row r="95" spans="1:15" ht="22.5" customHeight="1" x14ac:dyDescent="0.25">
      <c r="A95" s="101"/>
      <c r="B95" s="40">
        <v>111</v>
      </c>
      <c r="C95" s="48"/>
      <c r="D95" s="49"/>
      <c r="F95" s="198"/>
      <c r="G95" s="177" t="s">
        <v>165</v>
      </c>
      <c r="H95" s="178"/>
      <c r="I95" s="178"/>
      <c r="J95" s="178"/>
      <c r="K95" s="178"/>
      <c r="L95" s="178"/>
      <c r="M95" s="179"/>
      <c r="N95" s="209" t="s">
        <v>167</v>
      </c>
      <c r="O95" s="168"/>
    </row>
    <row r="96" spans="1:15" ht="22.5" customHeight="1" x14ac:dyDescent="0.25">
      <c r="A96" s="97"/>
      <c r="B96" s="40">
        <v>112</v>
      </c>
      <c r="C96" s="48"/>
      <c r="D96" s="49"/>
      <c r="F96" s="199"/>
      <c r="G96" s="180"/>
      <c r="H96" s="181"/>
      <c r="I96" s="181"/>
      <c r="J96" s="181"/>
      <c r="K96" s="181"/>
      <c r="L96" s="181"/>
      <c r="M96" s="182"/>
      <c r="N96" s="210"/>
      <c r="O96" s="169"/>
    </row>
    <row r="97" spans="1:15" ht="22.5" customHeight="1" x14ac:dyDescent="0.25">
      <c r="A97" s="102"/>
      <c r="B97" s="65"/>
      <c r="C97" s="103"/>
      <c r="D97" s="104"/>
      <c r="F97" s="200"/>
      <c r="G97" s="183"/>
      <c r="H97" s="184"/>
      <c r="I97" s="184"/>
      <c r="J97" s="184"/>
      <c r="K97" s="184"/>
      <c r="L97" s="184"/>
      <c r="M97" s="185"/>
      <c r="N97" s="211"/>
      <c r="O97" s="170"/>
    </row>
    <row r="98" spans="1:15" ht="27" customHeight="1" x14ac:dyDescent="0.25">
      <c r="A98" s="77" t="s">
        <v>147</v>
      </c>
      <c r="B98" s="40">
        <v>120</v>
      </c>
      <c r="C98" s="55">
        <f>C92-C93+C94</f>
        <v>0</v>
      </c>
      <c r="D98" s="56">
        <f>D92-D93+D94</f>
        <v>0</v>
      </c>
      <c r="F98" s="198"/>
      <c r="G98" s="177" t="s">
        <v>166</v>
      </c>
      <c r="H98" s="178"/>
      <c r="I98" s="178"/>
      <c r="J98" s="178"/>
      <c r="K98" s="178"/>
      <c r="L98" s="178"/>
      <c r="M98" s="179"/>
      <c r="N98" s="188" t="s">
        <v>168</v>
      </c>
      <c r="O98" s="192"/>
    </row>
    <row r="99" spans="1:15" ht="21.75" customHeight="1" x14ac:dyDescent="0.25">
      <c r="A99" s="46" t="s">
        <v>148</v>
      </c>
      <c r="B99" s="40">
        <v>130</v>
      </c>
      <c r="C99" s="48"/>
      <c r="D99" s="95"/>
      <c r="F99" s="199"/>
      <c r="G99" s="180"/>
      <c r="H99" s="181"/>
      <c r="I99" s="181"/>
      <c r="J99" s="181"/>
      <c r="K99" s="181"/>
      <c r="L99" s="181"/>
      <c r="M99" s="182"/>
      <c r="N99" s="189"/>
      <c r="O99" s="193"/>
    </row>
    <row r="100" spans="1:15" ht="29.25" customHeight="1" thickBot="1" x14ac:dyDescent="0.3">
      <c r="A100" s="105" t="s">
        <v>150</v>
      </c>
      <c r="B100" s="83">
        <v>140</v>
      </c>
      <c r="C100" s="106">
        <f>C98-C99</f>
        <v>0</v>
      </c>
      <c r="D100" s="107">
        <f>D98-D99</f>
        <v>0</v>
      </c>
      <c r="F100" s="200"/>
      <c r="G100" s="183"/>
      <c r="H100" s="184"/>
      <c r="I100" s="184"/>
      <c r="J100" s="184"/>
      <c r="K100" s="184"/>
      <c r="L100" s="184"/>
      <c r="M100" s="185"/>
      <c r="N100" s="190"/>
      <c r="O100" s="194"/>
    </row>
    <row r="101" spans="1:15" ht="15" customHeight="1" x14ac:dyDescent="0.25">
      <c r="F101" s="198"/>
      <c r="G101" s="177" t="s">
        <v>190</v>
      </c>
      <c r="H101" s="178"/>
      <c r="I101" s="178"/>
      <c r="J101" s="178"/>
      <c r="K101" s="178"/>
      <c r="L101" s="178"/>
      <c r="M101" s="179"/>
      <c r="N101" s="188" t="s">
        <v>175</v>
      </c>
      <c r="O101" s="192"/>
    </row>
    <row r="102" spans="1:15" ht="15" customHeight="1" x14ac:dyDescent="0.25">
      <c r="F102" s="199"/>
      <c r="G102" s="180"/>
      <c r="H102" s="181"/>
      <c r="I102" s="181"/>
      <c r="J102" s="181"/>
      <c r="K102" s="181"/>
      <c r="L102" s="181"/>
      <c r="M102" s="182"/>
      <c r="N102" s="189"/>
      <c r="O102" s="193"/>
    </row>
    <row r="103" spans="1:15" ht="15" customHeight="1" x14ac:dyDescent="0.25">
      <c r="F103" s="199"/>
      <c r="G103" s="180"/>
      <c r="H103" s="181"/>
      <c r="I103" s="181"/>
      <c r="J103" s="181"/>
      <c r="K103" s="181"/>
      <c r="L103" s="181"/>
      <c r="M103" s="182"/>
      <c r="N103" s="189"/>
      <c r="O103" s="193"/>
    </row>
    <row r="104" spans="1:15" ht="15" customHeight="1" x14ac:dyDescent="0.25">
      <c r="F104" s="199"/>
      <c r="G104" s="180"/>
      <c r="H104" s="181"/>
      <c r="I104" s="181"/>
      <c r="J104" s="181"/>
      <c r="K104" s="181"/>
      <c r="L104" s="181"/>
      <c r="M104" s="182"/>
      <c r="N104" s="189"/>
      <c r="O104" s="193"/>
    </row>
    <row r="105" spans="1:15" ht="15" customHeight="1" x14ac:dyDescent="0.25">
      <c r="F105" s="199"/>
      <c r="G105" s="180"/>
      <c r="H105" s="181"/>
      <c r="I105" s="181"/>
      <c r="J105" s="181"/>
      <c r="K105" s="181"/>
      <c r="L105" s="181"/>
      <c r="M105" s="182"/>
      <c r="N105" s="189"/>
      <c r="O105" s="193"/>
    </row>
    <row r="106" spans="1:15" ht="15" customHeight="1" x14ac:dyDescent="0.25">
      <c r="F106" s="199"/>
      <c r="G106" s="180"/>
      <c r="H106" s="181"/>
      <c r="I106" s="181"/>
      <c r="J106" s="181"/>
      <c r="K106" s="181"/>
      <c r="L106" s="181"/>
      <c r="M106" s="182"/>
      <c r="N106" s="189"/>
      <c r="O106" s="193"/>
    </row>
    <row r="107" spans="1:15" ht="15" customHeight="1" x14ac:dyDescent="0.25">
      <c r="F107" s="199"/>
      <c r="G107" s="180"/>
      <c r="H107" s="181"/>
      <c r="I107" s="181"/>
      <c r="J107" s="181"/>
      <c r="K107" s="181"/>
      <c r="L107" s="181"/>
      <c r="M107" s="182"/>
      <c r="N107" s="189"/>
      <c r="O107" s="193"/>
    </row>
    <row r="108" spans="1:15" ht="15" customHeight="1" x14ac:dyDescent="0.25">
      <c r="F108" s="199"/>
      <c r="G108" s="180"/>
      <c r="H108" s="181"/>
      <c r="I108" s="181"/>
      <c r="J108" s="181"/>
      <c r="K108" s="181"/>
      <c r="L108" s="181"/>
      <c r="M108" s="182"/>
      <c r="N108" s="189"/>
      <c r="O108" s="193"/>
    </row>
    <row r="109" spans="1:15" ht="28.5" customHeight="1" x14ac:dyDescent="0.25">
      <c r="F109" s="199"/>
      <c r="G109" s="180"/>
      <c r="H109" s="181"/>
      <c r="I109" s="181"/>
      <c r="J109" s="181"/>
      <c r="K109" s="181"/>
      <c r="L109" s="181"/>
      <c r="M109" s="182"/>
      <c r="N109" s="189"/>
      <c r="O109" s="193"/>
    </row>
    <row r="110" spans="1:15" ht="15" customHeight="1" x14ac:dyDescent="0.25">
      <c r="F110" s="199"/>
      <c r="G110" s="180"/>
      <c r="H110" s="181"/>
      <c r="I110" s="181"/>
      <c r="J110" s="181"/>
      <c r="K110" s="181"/>
      <c r="L110" s="181"/>
      <c r="M110" s="182"/>
      <c r="N110" s="189"/>
      <c r="O110" s="193"/>
    </row>
    <row r="111" spans="1:15" ht="16.5" customHeight="1" x14ac:dyDescent="0.25">
      <c r="B111" s="23"/>
      <c r="F111" s="199"/>
      <c r="G111" s="180"/>
      <c r="H111" s="181"/>
      <c r="I111" s="181"/>
      <c r="J111" s="181"/>
      <c r="K111" s="181"/>
      <c r="L111" s="181"/>
      <c r="M111" s="182"/>
      <c r="N111" s="189"/>
      <c r="O111" s="193"/>
    </row>
    <row r="112" spans="1:15" ht="15" customHeight="1" x14ac:dyDescent="0.25">
      <c r="F112" s="199"/>
      <c r="G112" s="180"/>
      <c r="H112" s="181"/>
      <c r="I112" s="181"/>
      <c r="J112" s="181"/>
      <c r="K112" s="181"/>
      <c r="L112" s="181"/>
      <c r="M112" s="182"/>
      <c r="N112" s="189"/>
      <c r="O112" s="193"/>
    </row>
    <row r="113" spans="6:15" ht="15" customHeight="1" x14ac:dyDescent="0.25">
      <c r="F113" s="199"/>
      <c r="G113" s="180"/>
      <c r="H113" s="181"/>
      <c r="I113" s="181"/>
      <c r="J113" s="181"/>
      <c r="K113" s="181"/>
      <c r="L113" s="181"/>
      <c r="M113" s="182"/>
      <c r="N113" s="189"/>
      <c r="O113" s="193"/>
    </row>
    <row r="114" spans="6:15" ht="15" customHeight="1" x14ac:dyDescent="0.25">
      <c r="F114" s="199"/>
      <c r="G114" s="180"/>
      <c r="H114" s="181"/>
      <c r="I114" s="181"/>
      <c r="J114" s="181"/>
      <c r="K114" s="181"/>
      <c r="L114" s="181"/>
      <c r="M114" s="182"/>
      <c r="N114" s="189"/>
      <c r="O114" s="193"/>
    </row>
    <row r="115" spans="6:15" ht="15" customHeight="1" x14ac:dyDescent="0.25">
      <c r="F115" s="199"/>
      <c r="G115" s="180"/>
      <c r="H115" s="181"/>
      <c r="I115" s="181"/>
      <c r="J115" s="181"/>
      <c r="K115" s="181"/>
      <c r="L115" s="181"/>
      <c r="M115" s="182"/>
      <c r="N115" s="189"/>
      <c r="O115" s="193"/>
    </row>
    <row r="116" spans="6:15" ht="15" customHeight="1" x14ac:dyDescent="0.25">
      <c r="F116" s="199"/>
      <c r="G116" s="180"/>
      <c r="H116" s="181"/>
      <c r="I116" s="181"/>
      <c r="J116" s="181"/>
      <c r="K116" s="181"/>
      <c r="L116" s="181"/>
      <c r="M116" s="182"/>
      <c r="N116" s="189"/>
      <c r="O116" s="193"/>
    </row>
    <row r="117" spans="6:15" ht="39.75" customHeight="1" x14ac:dyDescent="0.25">
      <c r="F117" s="199"/>
      <c r="G117" s="180"/>
      <c r="H117" s="181"/>
      <c r="I117" s="181"/>
      <c r="J117" s="181"/>
      <c r="K117" s="181"/>
      <c r="L117" s="181"/>
      <c r="M117" s="182"/>
      <c r="N117" s="189"/>
      <c r="O117" s="193"/>
    </row>
    <row r="118" spans="6:15" ht="39.75" customHeight="1" x14ac:dyDescent="0.25">
      <c r="F118" s="199"/>
      <c r="G118" s="180"/>
      <c r="H118" s="181"/>
      <c r="I118" s="181"/>
      <c r="J118" s="181"/>
      <c r="K118" s="181"/>
      <c r="L118" s="181"/>
      <c r="M118" s="182"/>
      <c r="N118" s="189"/>
      <c r="O118" s="193"/>
    </row>
    <row r="119" spans="6:15" ht="54" customHeight="1" x14ac:dyDescent="0.25">
      <c r="F119" s="200"/>
      <c r="G119" s="183"/>
      <c r="H119" s="184"/>
      <c r="I119" s="184"/>
      <c r="J119" s="184"/>
      <c r="K119" s="184"/>
      <c r="L119" s="184"/>
      <c r="M119" s="185"/>
      <c r="N119" s="190"/>
      <c r="O119" s="194"/>
    </row>
    <row r="120" spans="6:15" ht="39.75" customHeight="1" x14ac:dyDescent="0.25">
      <c r="F120" s="117"/>
      <c r="G120" s="191" t="s">
        <v>169</v>
      </c>
      <c r="H120" s="191"/>
      <c r="I120" s="191"/>
      <c r="J120" s="191"/>
      <c r="K120" s="191"/>
      <c r="L120" s="191"/>
      <c r="M120" s="191"/>
      <c r="N120" s="122" t="s">
        <v>176</v>
      </c>
      <c r="O120" s="123"/>
    </row>
    <row r="121" spans="6:15" ht="49.5" customHeight="1" x14ac:dyDescent="0.25">
      <c r="F121" s="121"/>
      <c r="G121" s="191" t="s">
        <v>170</v>
      </c>
      <c r="H121" s="191"/>
      <c r="I121" s="191"/>
      <c r="J121" s="191"/>
      <c r="K121" s="191"/>
      <c r="L121" s="191"/>
      <c r="M121" s="191"/>
      <c r="N121" s="122" t="s">
        <v>177</v>
      </c>
      <c r="O121" s="123"/>
    </row>
    <row r="122" spans="6:15" ht="51.75" customHeight="1" x14ac:dyDescent="0.25">
      <c r="F122" s="121"/>
      <c r="G122" s="191" t="s">
        <v>171</v>
      </c>
      <c r="H122" s="191"/>
      <c r="I122" s="191"/>
      <c r="J122" s="191"/>
      <c r="K122" s="191"/>
      <c r="L122" s="191"/>
      <c r="M122" s="191"/>
      <c r="N122" s="122" t="s">
        <v>178</v>
      </c>
      <c r="O122" s="123"/>
    </row>
    <row r="123" spans="6:15" ht="198" customHeight="1" x14ac:dyDescent="0.25">
      <c r="F123" s="121"/>
      <c r="G123" s="191" t="s">
        <v>172</v>
      </c>
      <c r="H123" s="191"/>
      <c r="I123" s="191"/>
      <c r="J123" s="191"/>
      <c r="K123" s="191"/>
      <c r="L123" s="191"/>
      <c r="M123" s="191"/>
      <c r="N123" s="122" t="s">
        <v>179</v>
      </c>
      <c r="O123" s="123"/>
    </row>
    <row r="124" spans="6:15" ht="136.5" customHeight="1" x14ac:dyDescent="0.25">
      <c r="F124" s="121">
        <v>4</v>
      </c>
      <c r="G124" s="191" t="s">
        <v>173</v>
      </c>
      <c r="H124" s="191"/>
      <c r="I124" s="191"/>
      <c r="J124" s="191"/>
      <c r="K124" s="191"/>
      <c r="L124" s="191"/>
      <c r="M124" s="191"/>
      <c r="N124" s="122" t="s">
        <v>131</v>
      </c>
      <c r="O124" s="123"/>
    </row>
    <row r="125" spans="6:15" ht="33" customHeight="1" x14ac:dyDescent="0.25">
      <c r="F125" s="121">
        <v>5</v>
      </c>
      <c r="G125" s="186" t="s">
        <v>180</v>
      </c>
      <c r="H125" s="186"/>
      <c r="I125" s="186"/>
      <c r="J125" s="186"/>
      <c r="K125" s="186"/>
      <c r="L125" s="186"/>
      <c r="M125" s="186"/>
      <c r="N125" s="122" t="s">
        <v>133</v>
      </c>
      <c r="O125" s="119">
        <f>O11+O88+O124</f>
        <v>0</v>
      </c>
    </row>
    <row r="126" spans="6:15" ht="28.5" customHeight="1" x14ac:dyDescent="0.25">
      <c r="F126" s="121">
        <v>6</v>
      </c>
      <c r="G126" s="186" t="s">
        <v>181</v>
      </c>
      <c r="H126" s="186"/>
      <c r="I126" s="186"/>
      <c r="J126" s="186"/>
      <c r="K126" s="186"/>
      <c r="L126" s="186"/>
      <c r="M126" s="186"/>
      <c r="N126" s="122" t="s">
        <v>135</v>
      </c>
      <c r="O126" s="119">
        <f>O9+O125</f>
        <v>0</v>
      </c>
    </row>
    <row r="127" spans="6:15" ht="15" customHeight="1" x14ac:dyDescent="0.25">
      <c r="F127" s="121">
        <v>7</v>
      </c>
      <c r="G127" s="186" t="s">
        <v>149</v>
      </c>
      <c r="H127" s="186"/>
      <c r="I127" s="186"/>
      <c r="J127" s="186"/>
      <c r="K127" s="186"/>
      <c r="L127" s="186"/>
      <c r="M127" s="186"/>
      <c r="N127" s="122" t="s">
        <v>139</v>
      </c>
      <c r="O127" s="120">
        <v>0.5</v>
      </c>
    </row>
    <row r="128" spans="6:15" ht="30.75" customHeight="1" x14ac:dyDescent="0.25">
      <c r="F128" s="121">
        <v>8</v>
      </c>
      <c r="G128" s="186" t="s">
        <v>184</v>
      </c>
      <c r="H128" s="186"/>
      <c r="I128" s="186"/>
      <c r="J128" s="186"/>
      <c r="K128" s="186"/>
      <c r="L128" s="186"/>
      <c r="M128" s="186"/>
      <c r="N128" s="122" t="s">
        <v>144</v>
      </c>
      <c r="O128" s="119">
        <f>O126*O127</f>
        <v>0</v>
      </c>
    </row>
    <row r="129" spans="6:15" ht="27.75" thickBot="1" x14ac:dyDescent="0.3">
      <c r="F129" s="108">
        <v>9</v>
      </c>
      <c r="G129" s="187" t="s">
        <v>183</v>
      </c>
      <c r="H129" s="187"/>
      <c r="I129" s="187"/>
      <c r="J129" s="187"/>
      <c r="K129" s="187"/>
      <c r="L129" s="187"/>
      <c r="M129" s="187"/>
      <c r="N129" s="118" t="s">
        <v>185</v>
      </c>
      <c r="O129" s="119">
        <f>O127*O126</f>
        <v>0</v>
      </c>
    </row>
  </sheetData>
  <sheetProtection algorithmName="SHA-512" hashValue="7Z5Qf3AWmRtiGfa7zucVGiYQT9fERFXzSniyI9bGOIcbj8AqcvkVyIVnsPjtRuhawxbkVj+7wOJZ2tBED2KL/A==" saltValue="y5coZxgc4lRJRIRkd8QCnA==" spinCount="100000" sheet="1" selectLockedCells="1"/>
  <mergeCells count="107">
    <mergeCell ref="G126:M126"/>
    <mergeCell ref="A1:D2"/>
    <mergeCell ref="F1:O1"/>
    <mergeCell ref="F2:O2"/>
    <mergeCell ref="A3:D4"/>
    <mergeCell ref="F3:M3"/>
    <mergeCell ref="N3:O3"/>
    <mergeCell ref="F4:M4"/>
    <mergeCell ref="N4:O5"/>
    <mergeCell ref="A5:D6"/>
    <mergeCell ref="F6:I6"/>
    <mergeCell ref="N6:O6"/>
    <mergeCell ref="G7:M7"/>
    <mergeCell ref="G8:M8"/>
    <mergeCell ref="A34:D34"/>
    <mergeCell ref="F43:F44"/>
    <mergeCell ref="G43:M44"/>
    <mergeCell ref="N43:N44"/>
    <mergeCell ref="O43:O44"/>
    <mergeCell ref="F45:F50"/>
    <mergeCell ref="N63:N71"/>
    <mergeCell ref="O63:O71"/>
    <mergeCell ref="G45:M50"/>
    <mergeCell ref="N45:N50"/>
    <mergeCell ref="F101:F119"/>
    <mergeCell ref="G95:M97"/>
    <mergeCell ref="A73:D73"/>
    <mergeCell ref="A74:D74"/>
    <mergeCell ref="F72:F76"/>
    <mergeCell ref="G72:M76"/>
    <mergeCell ref="N72:N76"/>
    <mergeCell ref="N84:N87"/>
    <mergeCell ref="F88:F94"/>
    <mergeCell ref="G88:M94"/>
    <mergeCell ref="N88:N94"/>
    <mergeCell ref="N77:N83"/>
    <mergeCell ref="F84:F87"/>
    <mergeCell ref="G84:M87"/>
    <mergeCell ref="N95:N97"/>
    <mergeCell ref="O45:O50"/>
    <mergeCell ref="G17:M18"/>
    <mergeCell ref="F51:F57"/>
    <mergeCell ref="G51:M57"/>
    <mergeCell ref="N51:N57"/>
    <mergeCell ref="O51:O57"/>
    <mergeCell ref="F58:F62"/>
    <mergeCell ref="G58:M62"/>
    <mergeCell ref="N58:N62"/>
    <mergeCell ref="O58:O62"/>
    <mergeCell ref="N17:N18"/>
    <mergeCell ref="O17:O18"/>
    <mergeCell ref="F19:F24"/>
    <mergeCell ref="G19:M24"/>
    <mergeCell ref="N19:N24"/>
    <mergeCell ref="O19:O24"/>
    <mergeCell ref="F25:F29"/>
    <mergeCell ref="F17:F18"/>
    <mergeCell ref="G25:M29"/>
    <mergeCell ref="N25:N29"/>
    <mergeCell ref="O84:O87"/>
    <mergeCell ref="O88:O94"/>
    <mergeCell ref="F95:F97"/>
    <mergeCell ref="F98:F100"/>
    <mergeCell ref="G121:M121"/>
    <mergeCell ref="G120:M120"/>
    <mergeCell ref="F9:F10"/>
    <mergeCell ref="G9:M10"/>
    <mergeCell ref="N9:N10"/>
    <mergeCell ref="O9:O10"/>
    <mergeCell ref="F11:F15"/>
    <mergeCell ref="G11:M15"/>
    <mergeCell ref="N11:N15"/>
    <mergeCell ref="O11:O15"/>
    <mergeCell ref="G16:M16"/>
    <mergeCell ref="G98:M100"/>
    <mergeCell ref="N98:N100"/>
    <mergeCell ref="O98:O100"/>
    <mergeCell ref="G101:M119"/>
    <mergeCell ref="N101:N119"/>
    <mergeCell ref="O101:O119"/>
    <mergeCell ref="F63:F71"/>
    <mergeCell ref="G63:M71"/>
    <mergeCell ref="O72:O76"/>
    <mergeCell ref="O95:O97"/>
    <mergeCell ref="O25:O29"/>
    <mergeCell ref="F77:F83"/>
    <mergeCell ref="G77:M83"/>
    <mergeCell ref="G127:M127"/>
    <mergeCell ref="G128:M128"/>
    <mergeCell ref="G129:M129"/>
    <mergeCell ref="F30:F33"/>
    <mergeCell ref="G30:M33"/>
    <mergeCell ref="N30:N33"/>
    <mergeCell ref="O30:O33"/>
    <mergeCell ref="F34:F36"/>
    <mergeCell ref="G34:M36"/>
    <mergeCell ref="N34:N36"/>
    <mergeCell ref="O34:O36"/>
    <mergeCell ref="F37:F42"/>
    <mergeCell ref="G37:M42"/>
    <mergeCell ref="N37:N42"/>
    <mergeCell ref="O37:O42"/>
    <mergeCell ref="G122:M122"/>
    <mergeCell ref="G123:M123"/>
    <mergeCell ref="G124:M124"/>
    <mergeCell ref="G125:M125"/>
    <mergeCell ref="O77:O83"/>
  </mergeCells>
  <pageMargins left="0.7" right="0.7" top="0.97968750000000004" bottom="0.75" header="0.3" footer="0.3"/>
  <pageSetup scale="82" orientation="portrait" r:id="rId1"/>
  <rowBreaks count="2" manualBreakCount="2">
    <brk id="34" max="16383" man="1"/>
    <brk id="72" max="14" man="1"/>
  </rowBreaks>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zoomScaleNormal="100" workbookViewId="0">
      <selection sqref="A1:D2"/>
    </sheetView>
  </sheetViews>
  <sheetFormatPr defaultRowHeight="13.5" x14ac:dyDescent="0.25"/>
  <cols>
    <col min="1" max="1" width="50.28515625" style="23" customWidth="1"/>
    <col min="2" max="2" width="5.28515625" style="109" customWidth="1"/>
    <col min="3" max="3" width="18.5703125" style="23" customWidth="1"/>
    <col min="4" max="4" width="20.42578125" style="23" customWidth="1"/>
    <col min="5" max="5" width="1.42578125" style="23" customWidth="1"/>
    <col min="6" max="6" width="5.85546875" style="23" customWidth="1"/>
    <col min="7" max="7" width="10.140625" style="110" customWidth="1"/>
    <col min="8" max="8" width="10.28515625" style="110" customWidth="1"/>
    <col min="9" max="9" width="10" style="110" customWidth="1"/>
    <col min="10" max="10" width="9.85546875" style="110" customWidth="1"/>
    <col min="11" max="12" width="9.7109375" style="110" customWidth="1"/>
    <col min="13" max="13" width="10.85546875" style="110" customWidth="1"/>
    <col min="14" max="14" width="5" style="23" customWidth="1"/>
    <col min="15" max="15" width="12.140625" style="23" customWidth="1"/>
    <col min="16" max="247" width="9.140625" style="3"/>
    <col min="248" max="248" width="50.28515625" style="3" customWidth="1"/>
    <col min="249" max="249" width="5.28515625" style="3" customWidth="1"/>
    <col min="250" max="250" width="18.5703125" style="3" customWidth="1"/>
    <col min="251" max="251" width="20.42578125" style="3" customWidth="1"/>
    <col min="252" max="252" width="1.42578125" style="3" customWidth="1"/>
    <col min="253" max="253" width="5.85546875" style="3" customWidth="1"/>
    <col min="254" max="254" width="10.140625" style="3" customWidth="1"/>
    <col min="255" max="255" width="10.28515625" style="3" customWidth="1"/>
    <col min="256" max="256" width="10" style="3" customWidth="1"/>
    <col min="257" max="257" width="9.85546875" style="3" customWidth="1"/>
    <col min="258" max="259" width="9.7109375" style="3" customWidth="1"/>
    <col min="260" max="260" width="10.85546875" style="3" customWidth="1"/>
    <col min="261" max="261" width="5" style="3" customWidth="1"/>
    <col min="262" max="262" width="12.140625" style="3" customWidth="1"/>
    <col min="263" max="503" width="9.140625" style="3"/>
    <col min="504" max="504" width="50.28515625" style="3" customWidth="1"/>
    <col min="505" max="505" width="5.28515625" style="3" customWidth="1"/>
    <col min="506" max="506" width="18.5703125" style="3" customWidth="1"/>
    <col min="507" max="507" width="20.42578125" style="3" customWidth="1"/>
    <col min="508" max="508" width="1.42578125" style="3" customWidth="1"/>
    <col min="509" max="509" width="5.85546875" style="3" customWidth="1"/>
    <col min="510" max="510" width="10.140625" style="3" customWidth="1"/>
    <col min="511" max="511" width="10.28515625" style="3" customWidth="1"/>
    <col min="512" max="512" width="10" style="3" customWidth="1"/>
    <col min="513" max="513" width="9.85546875" style="3" customWidth="1"/>
    <col min="514" max="515" width="9.7109375" style="3" customWidth="1"/>
    <col min="516" max="516" width="10.85546875" style="3" customWidth="1"/>
    <col min="517" max="517" width="5" style="3" customWidth="1"/>
    <col min="518" max="518" width="12.140625" style="3" customWidth="1"/>
    <col min="519" max="759" width="9.140625" style="3"/>
    <col min="760" max="760" width="50.28515625" style="3" customWidth="1"/>
    <col min="761" max="761" width="5.28515625" style="3" customWidth="1"/>
    <col min="762" max="762" width="18.5703125" style="3" customWidth="1"/>
    <col min="763" max="763" width="20.42578125" style="3" customWidth="1"/>
    <col min="764" max="764" width="1.42578125" style="3" customWidth="1"/>
    <col min="765" max="765" width="5.85546875" style="3" customWidth="1"/>
    <col min="766" max="766" width="10.140625" style="3" customWidth="1"/>
    <col min="767" max="767" width="10.28515625" style="3" customWidth="1"/>
    <col min="768" max="768" width="10" style="3" customWidth="1"/>
    <col min="769" max="769" width="9.85546875" style="3" customWidth="1"/>
    <col min="770" max="771" width="9.7109375" style="3" customWidth="1"/>
    <col min="772" max="772" width="10.85546875" style="3" customWidth="1"/>
    <col min="773" max="773" width="5" style="3" customWidth="1"/>
    <col min="774" max="774" width="12.140625" style="3" customWidth="1"/>
    <col min="775" max="1015" width="9.140625" style="3"/>
    <col min="1016" max="1016" width="50.28515625" style="3" customWidth="1"/>
    <col min="1017" max="1017" width="5.28515625" style="3" customWidth="1"/>
    <col min="1018" max="1018" width="18.5703125" style="3" customWidth="1"/>
    <col min="1019" max="1019" width="20.42578125" style="3" customWidth="1"/>
    <col min="1020" max="1020" width="1.42578125" style="3" customWidth="1"/>
    <col min="1021" max="1021" width="5.85546875" style="3" customWidth="1"/>
    <col min="1022" max="1022" width="10.140625" style="3" customWidth="1"/>
    <col min="1023" max="1023" width="10.28515625" style="3" customWidth="1"/>
    <col min="1024" max="1024" width="10" style="3" customWidth="1"/>
    <col min="1025" max="1025" width="9.85546875" style="3" customWidth="1"/>
    <col min="1026" max="1027" width="9.7109375" style="3" customWidth="1"/>
    <col min="1028" max="1028" width="10.85546875" style="3" customWidth="1"/>
    <col min="1029" max="1029" width="5" style="3" customWidth="1"/>
    <col min="1030" max="1030" width="12.140625" style="3" customWidth="1"/>
    <col min="1031" max="1271" width="9.140625" style="3"/>
    <col min="1272" max="1272" width="50.28515625" style="3" customWidth="1"/>
    <col min="1273" max="1273" width="5.28515625" style="3" customWidth="1"/>
    <col min="1274" max="1274" width="18.5703125" style="3" customWidth="1"/>
    <col min="1275" max="1275" width="20.42578125" style="3" customWidth="1"/>
    <col min="1276" max="1276" width="1.42578125" style="3" customWidth="1"/>
    <col min="1277" max="1277" width="5.85546875" style="3" customWidth="1"/>
    <col min="1278" max="1278" width="10.140625" style="3" customWidth="1"/>
    <col min="1279" max="1279" width="10.28515625" style="3" customWidth="1"/>
    <col min="1280" max="1280" width="10" style="3" customWidth="1"/>
    <col min="1281" max="1281" width="9.85546875" style="3" customWidth="1"/>
    <col min="1282" max="1283" width="9.7109375" style="3" customWidth="1"/>
    <col min="1284" max="1284" width="10.85546875" style="3" customWidth="1"/>
    <col min="1285" max="1285" width="5" style="3" customWidth="1"/>
    <col min="1286" max="1286" width="12.140625" style="3" customWidth="1"/>
    <col min="1287" max="1527" width="9.140625" style="3"/>
    <col min="1528" max="1528" width="50.28515625" style="3" customWidth="1"/>
    <col min="1529" max="1529" width="5.28515625" style="3" customWidth="1"/>
    <col min="1530" max="1530" width="18.5703125" style="3" customWidth="1"/>
    <col min="1531" max="1531" width="20.42578125" style="3" customWidth="1"/>
    <col min="1532" max="1532" width="1.42578125" style="3" customWidth="1"/>
    <col min="1533" max="1533" width="5.85546875" style="3" customWidth="1"/>
    <col min="1534" max="1534" width="10.140625" style="3" customWidth="1"/>
    <col min="1535" max="1535" width="10.28515625" style="3" customWidth="1"/>
    <col min="1536" max="1536" width="10" style="3" customWidth="1"/>
    <col min="1537" max="1537" width="9.85546875" style="3" customWidth="1"/>
    <col min="1538" max="1539" width="9.7109375" style="3" customWidth="1"/>
    <col min="1540" max="1540" width="10.85546875" style="3" customWidth="1"/>
    <col min="1541" max="1541" width="5" style="3" customWidth="1"/>
    <col min="1542" max="1542" width="12.140625" style="3" customWidth="1"/>
    <col min="1543" max="1783" width="9.140625" style="3"/>
    <col min="1784" max="1784" width="50.28515625" style="3" customWidth="1"/>
    <col min="1785" max="1785" width="5.28515625" style="3" customWidth="1"/>
    <col min="1786" max="1786" width="18.5703125" style="3" customWidth="1"/>
    <col min="1787" max="1787" width="20.42578125" style="3" customWidth="1"/>
    <col min="1788" max="1788" width="1.42578125" style="3" customWidth="1"/>
    <col min="1789" max="1789" width="5.85546875" style="3" customWidth="1"/>
    <col min="1790" max="1790" width="10.140625" style="3" customWidth="1"/>
    <col min="1791" max="1791" width="10.28515625" style="3" customWidth="1"/>
    <col min="1792" max="1792" width="10" style="3" customWidth="1"/>
    <col min="1793" max="1793" width="9.85546875" style="3" customWidth="1"/>
    <col min="1794" max="1795" width="9.7109375" style="3" customWidth="1"/>
    <col min="1796" max="1796" width="10.85546875" style="3" customWidth="1"/>
    <col min="1797" max="1797" width="5" style="3" customWidth="1"/>
    <col min="1798" max="1798" width="12.140625" style="3" customWidth="1"/>
    <col min="1799" max="2039" width="9.140625" style="3"/>
    <col min="2040" max="2040" width="50.28515625" style="3" customWidth="1"/>
    <col min="2041" max="2041" width="5.28515625" style="3" customWidth="1"/>
    <col min="2042" max="2042" width="18.5703125" style="3" customWidth="1"/>
    <col min="2043" max="2043" width="20.42578125" style="3" customWidth="1"/>
    <col min="2044" max="2044" width="1.42578125" style="3" customWidth="1"/>
    <col min="2045" max="2045" width="5.85546875" style="3" customWidth="1"/>
    <col min="2046" max="2046" width="10.140625" style="3" customWidth="1"/>
    <col min="2047" max="2047" width="10.28515625" style="3" customWidth="1"/>
    <col min="2048" max="2048" width="10" style="3" customWidth="1"/>
    <col min="2049" max="2049" width="9.85546875" style="3" customWidth="1"/>
    <col min="2050" max="2051" width="9.7109375" style="3" customWidth="1"/>
    <col min="2052" max="2052" width="10.85546875" style="3" customWidth="1"/>
    <col min="2053" max="2053" width="5" style="3" customWidth="1"/>
    <col min="2054" max="2054" width="12.140625" style="3" customWidth="1"/>
    <col min="2055" max="2295" width="9.140625" style="3"/>
    <col min="2296" max="2296" width="50.28515625" style="3" customWidth="1"/>
    <col min="2297" max="2297" width="5.28515625" style="3" customWidth="1"/>
    <col min="2298" max="2298" width="18.5703125" style="3" customWidth="1"/>
    <col min="2299" max="2299" width="20.42578125" style="3" customWidth="1"/>
    <col min="2300" max="2300" width="1.42578125" style="3" customWidth="1"/>
    <col min="2301" max="2301" width="5.85546875" style="3" customWidth="1"/>
    <col min="2302" max="2302" width="10.140625" style="3" customWidth="1"/>
    <col min="2303" max="2303" width="10.28515625" style="3" customWidth="1"/>
    <col min="2304" max="2304" width="10" style="3" customWidth="1"/>
    <col min="2305" max="2305" width="9.85546875" style="3" customWidth="1"/>
    <col min="2306" max="2307" width="9.7109375" style="3" customWidth="1"/>
    <col min="2308" max="2308" width="10.85546875" style="3" customWidth="1"/>
    <col min="2309" max="2309" width="5" style="3" customWidth="1"/>
    <col min="2310" max="2310" width="12.140625" style="3" customWidth="1"/>
    <col min="2311" max="2551" width="9.140625" style="3"/>
    <col min="2552" max="2552" width="50.28515625" style="3" customWidth="1"/>
    <col min="2553" max="2553" width="5.28515625" style="3" customWidth="1"/>
    <col min="2554" max="2554" width="18.5703125" style="3" customWidth="1"/>
    <col min="2555" max="2555" width="20.42578125" style="3" customWidth="1"/>
    <col min="2556" max="2556" width="1.42578125" style="3" customWidth="1"/>
    <col min="2557" max="2557" width="5.85546875" style="3" customWidth="1"/>
    <col min="2558" max="2558" width="10.140625" style="3" customWidth="1"/>
    <col min="2559" max="2559" width="10.28515625" style="3" customWidth="1"/>
    <col min="2560" max="2560" width="10" style="3" customWidth="1"/>
    <col min="2561" max="2561" width="9.85546875" style="3" customWidth="1"/>
    <col min="2562" max="2563" width="9.7109375" style="3" customWidth="1"/>
    <col min="2564" max="2564" width="10.85546875" style="3" customWidth="1"/>
    <col min="2565" max="2565" width="5" style="3" customWidth="1"/>
    <col min="2566" max="2566" width="12.140625" style="3" customWidth="1"/>
    <col min="2567" max="2807" width="9.140625" style="3"/>
    <col min="2808" max="2808" width="50.28515625" style="3" customWidth="1"/>
    <col min="2809" max="2809" width="5.28515625" style="3" customWidth="1"/>
    <col min="2810" max="2810" width="18.5703125" style="3" customWidth="1"/>
    <col min="2811" max="2811" width="20.42578125" style="3" customWidth="1"/>
    <col min="2812" max="2812" width="1.42578125" style="3" customWidth="1"/>
    <col min="2813" max="2813" width="5.85546875" style="3" customWidth="1"/>
    <col min="2814" max="2814" width="10.140625" style="3" customWidth="1"/>
    <col min="2815" max="2815" width="10.28515625" style="3" customWidth="1"/>
    <col min="2816" max="2816" width="10" style="3" customWidth="1"/>
    <col min="2817" max="2817" width="9.85546875" style="3" customWidth="1"/>
    <col min="2818" max="2819" width="9.7109375" style="3" customWidth="1"/>
    <col min="2820" max="2820" width="10.85546875" style="3" customWidth="1"/>
    <col min="2821" max="2821" width="5" style="3" customWidth="1"/>
    <col min="2822" max="2822" width="12.140625" style="3" customWidth="1"/>
    <col min="2823" max="3063" width="9.140625" style="3"/>
    <col min="3064" max="3064" width="50.28515625" style="3" customWidth="1"/>
    <col min="3065" max="3065" width="5.28515625" style="3" customWidth="1"/>
    <col min="3066" max="3066" width="18.5703125" style="3" customWidth="1"/>
    <col min="3067" max="3067" width="20.42578125" style="3" customWidth="1"/>
    <col min="3068" max="3068" width="1.42578125" style="3" customWidth="1"/>
    <col min="3069" max="3069" width="5.85546875" style="3" customWidth="1"/>
    <col min="3070" max="3070" width="10.140625" style="3" customWidth="1"/>
    <col min="3071" max="3071" width="10.28515625" style="3" customWidth="1"/>
    <col min="3072" max="3072" width="10" style="3" customWidth="1"/>
    <col min="3073" max="3073" width="9.85546875" style="3" customWidth="1"/>
    <col min="3074" max="3075" width="9.7109375" style="3" customWidth="1"/>
    <col min="3076" max="3076" width="10.85546875" style="3" customWidth="1"/>
    <col min="3077" max="3077" width="5" style="3" customWidth="1"/>
    <col min="3078" max="3078" width="12.140625" style="3" customWidth="1"/>
    <col min="3079" max="3319" width="9.140625" style="3"/>
    <col min="3320" max="3320" width="50.28515625" style="3" customWidth="1"/>
    <col min="3321" max="3321" width="5.28515625" style="3" customWidth="1"/>
    <col min="3322" max="3322" width="18.5703125" style="3" customWidth="1"/>
    <col min="3323" max="3323" width="20.42578125" style="3" customWidth="1"/>
    <col min="3324" max="3324" width="1.42578125" style="3" customWidth="1"/>
    <col min="3325" max="3325" width="5.85546875" style="3" customWidth="1"/>
    <col min="3326" max="3326" width="10.140625" style="3" customWidth="1"/>
    <col min="3327" max="3327" width="10.28515625" style="3" customWidth="1"/>
    <col min="3328" max="3328" width="10" style="3" customWidth="1"/>
    <col min="3329" max="3329" width="9.85546875" style="3" customWidth="1"/>
    <col min="3330" max="3331" width="9.7109375" style="3" customWidth="1"/>
    <col min="3332" max="3332" width="10.85546875" style="3" customWidth="1"/>
    <col min="3333" max="3333" width="5" style="3" customWidth="1"/>
    <col min="3334" max="3334" width="12.140625" style="3" customWidth="1"/>
    <col min="3335" max="3575" width="9.140625" style="3"/>
    <col min="3576" max="3576" width="50.28515625" style="3" customWidth="1"/>
    <col min="3577" max="3577" width="5.28515625" style="3" customWidth="1"/>
    <col min="3578" max="3578" width="18.5703125" style="3" customWidth="1"/>
    <col min="3579" max="3579" width="20.42578125" style="3" customWidth="1"/>
    <col min="3580" max="3580" width="1.42578125" style="3" customWidth="1"/>
    <col min="3581" max="3581" width="5.85546875" style="3" customWidth="1"/>
    <col min="3582" max="3582" width="10.140625" style="3" customWidth="1"/>
    <col min="3583" max="3583" width="10.28515625" style="3" customWidth="1"/>
    <col min="3584" max="3584" width="10" style="3" customWidth="1"/>
    <col min="3585" max="3585" width="9.85546875" style="3" customWidth="1"/>
    <col min="3586" max="3587" width="9.7109375" style="3" customWidth="1"/>
    <col min="3588" max="3588" width="10.85546875" style="3" customWidth="1"/>
    <col min="3589" max="3589" width="5" style="3" customWidth="1"/>
    <col min="3590" max="3590" width="12.140625" style="3" customWidth="1"/>
    <col min="3591" max="3831" width="9.140625" style="3"/>
    <col min="3832" max="3832" width="50.28515625" style="3" customWidth="1"/>
    <col min="3833" max="3833" width="5.28515625" style="3" customWidth="1"/>
    <col min="3834" max="3834" width="18.5703125" style="3" customWidth="1"/>
    <col min="3835" max="3835" width="20.42578125" style="3" customWidth="1"/>
    <col min="3836" max="3836" width="1.42578125" style="3" customWidth="1"/>
    <col min="3837" max="3837" width="5.85546875" style="3" customWidth="1"/>
    <col min="3838" max="3838" width="10.140625" style="3" customWidth="1"/>
    <col min="3839" max="3839" width="10.28515625" style="3" customWidth="1"/>
    <col min="3840" max="3840" width="10" style="3" customWidth="1"/>
    <col min="3841" max="3841" width="9.85546875" style="3" customWidth="1"/>
    <col min="3842" max="3843" width="9.7109375" style="3" customWidth="1"/>
    <col min="3844" max="3844" width="10.85546875" style="3" customWidth="1"/>
    <col min="3845" max="3845" width="5" style="3" customWidth="1"/>
    <col min="3846" max="3846" width="12.140625" style="3" customWidth="1"/>
    <col min="3847" max="4087" width="9.140625" style="3"/>
    <col min="4088" max="4088" width="50.28515625" style="3" customWidth="1"/>
    <col min="4089" max="4089" width="5.28515625" style="3" customWidth="1"/>
    <col min="4090" max="4090" width="18.5703125" style="3" customWidth="1"/>
    <col min="4091" max="4091" width="20.42578125" style="3" customWidth="1"/>
    <col min="4092" max="4092" width="1.42578125" style="3" customWidth="1"/>
    <col min="4093" max="4093" width="5.85546875" style="3" customWidth="1"/>
    <col min="4094" max="4094" width="10.140625" style="3" customWidth="1"/>
    <col min="4095" max="4095" width="10.28515625" style="3" customWidth="1"/>
    <col min="4096" max="4096" width="10" style="3" customWidth="1"/>
    <col min="4097" max="4097" width="9.85546875" style="3" customWidth="1"/>
    <col min="4098" max="4099" width="9.7109375" style="3" customWidth="1"/>
    <col min="4100" max="4100" width="10.85546875" style="3" customWidth="1"/>
    <col min="4101" max="4101" width="5" style="3" customWidth="1"/>
    <col min="4102" max="4102" width="12.140625" style="3" customWidth="1"/>
    <col min="4103" max="4343" width="9.140625" style="3"/>
    <col min="4344" max="4344" width="50.28515625" style="3" customWidth="1"/>
    <col min="4345" max="4345" width="5.28515625" style="3" customWidth="1"/>
    <col min="4346" max="4346" width="18.5703125" style="3" customWidth="1"/>
    <col min="4347" max="4347" width="20.42578125" style="3" customWidth="1"/>
    <col min="4348" max="4348" width="1.42578125" style="3" customWidth="1"/>
    <col min="4349" max="4349" width="5.85546875" style="3" customWidth="1"/>
    <col min="4350" max="4350" width="10.140625" style="3" customWidth="1"/>
    <col min="4351" max="4351" width="10.28515625" style="3" customWidth="1"/>
    <col min="4352" max="4352" width="10" style="3" customWidth="1"/>
    <col min="4353" max="4353" width="9.85546875" style="3" customWidth="1"/>
    <col min="4354" max="4355" width="9.7109375" style="3" customWidth="1"/>
    <col min="4356" max="4356" width="10.85546875" style="3" customWidth="1"/>
    <col min="4357" max="4357" width="5" style="3" customWidth="1"/>
    <col min="4358" max="4358" width="12.140625" style="3" customWidth="1"/>
    <col min="4359" max="4599" width="9.140625" style="3"/>
    <col min="4600" max="4600" width="50.28515625" style="3" customWidth="1"/>
    <col min="4601" max="4601" width="5.28515625" style="3" customWidth="1"/>
    <col min="4602" max="4602" width="18.5703125" style="3" customWidth="1"/>
    <col min="4603" max="4603" width="20.42578125" style="3" customWidth="1"/>
    <col min="4604" max="4604" width="1.42578125" style="3" customWidth="1"/>
    <col min="4605" max="4605" width="5.85546875" style="3" customWidth="1"/>
    <col min="4606" max="4606" width="10.140625" style="3" customWidth="1"/>
    <col min="4607" max="4607" width="10.28515625" style="3" customWidth="1"/>
    <col min="4608" max="4608" width="10" style="3" customWidth="1"/>
    <col min="4609" max="4609" width="9.85546875" style="3" customWidth="1"/>
    <col min="4610" max="4611" width="9.7109375" style="3" customWidth="1"/>
    <col min="4612" max="4612" width="10.85546875" style="3" customWidth="1"/>
    <col min="4613" max="4613" width="5" style="3" customWidth="1"/>
    <col min="4614" max="4614" width="12.140625" style="3" customWidth="1"/>
    <col min="4615" max="4855" width="9.140625" style="3"/>
    <col min="4856" max="4856" width="50.28515625" style="3" customWidth="1"/>
    <col min="4857" max="4857" width="5.28515625" style="3" customWidth="1"/>
    <col min="4858" max="4858" width="18.5703125" style="3" customWidth="1"/>
    <col min="4859" max="4859" width="20.42578125" style="3" customWidth="1"/>
    <col min="4860" max="4860" width="1.42578125" style="3" customWidth="1"/>
    <col min="4861" max="4861" width="5.85546875" style="3" customWidth="1"/>
    <col min="4862" max="4862" width="10.140625" style="3" customWidth="1"/>
    <col min="4863" max="4863" width="10.28515625" style="3" customWidth="1"/>
    <col min="4864" max="4864" width="10" style="3" customWidth="1"/>
    <col min="4865" max="4865" width="9.85546875" style="3" customWidth="1"/>
    <col min="4866" max="4867" width="9.7109375" style="3" customWidth="1"/>
    <col min="4868" max="4868" width="10.85546875" style="3" customWidth="1"/>
    <col min="4869" max="4869" width="5" style="3" customWidth="1"/>
    <col min="4870" max="4870" width="12.140625" style="3" customWidth="1"/>
    <col min="4871" max="5111" width="9.140625" style="3"/>
    <col min="5112" max="5112" width="50.28515625" style="3" customWidth="1"/>
    <col min="5113" max="5113" width="5.28515625" style="3" customWidth="1"/>
    <col min="5114" max="5114" width="18.5703125" style="3" customWidth="1"/>
    <col min="5115" max="5115" width="20.42578125" style="3" customWidth="1"/>
    <col min="5116" max="5116" width="1.42578125" style="3" customWidth="1"/>
    <col min="5117" max="5117" width="5.85546875" style="3" customWidth="1"/>
    <col min="5118" max="5118" width="10.140625" style="3" customWidth="1"/>
    <col min="5119" max="5119" width="10.28515625" style="3" customWidth="1"/>
    <col min="5120" max="5120" width="10" style="3" customWidth="1"/>
    <col min="5121" max="5121" width="9.85546875" style="3" customWidth="1"/>
    <col min="5122" max="5123" width="9.7109375" style="3" customWidth="1"/>
    <col min="5124" max="5124" width="10.85546875" style="3" customWidth="1"/>
    <col min="5125" max="5125" width="5" style="3" customWidth="1"/>
    <col min="5126" max="5126" width="12.140625" style="3" customWidth="1"/>
    <col min="5127" max="5367" width="9.140625" style="3"/>
    <col min="5368" max="5368" width="50.28515625" style="3" customWidth="1"/>
    <col min="5369" max="5369" width="5.28515625" style="3" customWidth="1"/>
    <col min="5370" max="5370" width="18.5703125" style="3" customWidth="1"/>
    <col min="5371" max="5371" width="20.42578125" style="3" customWidth="1"/>
    <col min="5372" max="5372" width="1.42578125" style="3" customWidth="1"/>
    <col min="5373" max="5373" width="5.85546875" style="3" customWidth="1"/>
    <col min="5374" max="5374" width="10.140625" style="3" customWidth="1"/>
    <col min="5375" max="5375" width="10.28515625" style="3" customWidth="1"/>
    <col min="5376" max="5376" width="10" style="3" customWidth="1"/>
    <col min="5377" max="5377" width="9.85546875" style="3" customWidth="1"/>
    <col min="5378" max="5379" width="9.7109375" style="3" customWidth="1"/>
    <col min="5380" max="5380" width="10.85546875" style="3" customWidth="1"/>
    <col min="5381" max="5381" width="5" style="3" customWidth="1"/>
    <col min="5382" max="5382" width="12.140625" style="3" customWidth="1"/>
    <col min="5383" max="5623" width="9.140625" style="3"/>
    <col min="5624" max="5624" width="50.28515625" style="3" customWidth="1"/>
    <col min="5625" max="5625" width="5.28515625" style="3" customWidth="1"/>
    <col min="5626" max="5626" width="18.5703125" style="3" customWidth="1"/>
    <col min="5627" max="5627" width="20.42578125" style="3" customWidth="1"/>
    <col min="5628" max="5628" width="1.42578125" style="3" customWidth="1"/>
    <col min="5629" max="5629" width="5.85546875" style="3" customWidth="1"/>
    <col min="5630" max="5630" width="10.140625" style="3" customWidth="1"/>
    <col min="5631" max="5631" width="10.28515625" style="3" customWidth="1"/>
    <col min="5632" max="5632" width="10" style="3" customWidth="1"/>
    <col min="5633" max="5633" width="9.85546875" style="3" customWidth="1"/>
    <col min="5634" max="5635" width="9.7109375" style="3" customWidth="1"/>
    <col min="5636" max="5636" width="10.85546875" style="3" customWidth="1"/>
    <col min="5637" max="5637" width="5" style="3" customWidth="1"/>
    <col min="5638" max="5638" width="12.140625" style="3" customWidth="1"/>
    <col min="5639" max="5879" width="9.140625" style="3"/>
    <col min="5880" max="5880" width="50.28515625" style="3" customWidth="1"/>
    <col min="5881" max="5881" width="5.28515625" style="3" customWidth="1"/>
    <col min="5882" max="5882" width="18.5703125" style="3" customWidth="1"/>
    <col min="5883" max="5883" width="20.42578125" style="3" customWidth="1"/>
    <col min="5884" max="5884" width="1.42578125" style="3" customWidth="1"/>
    <col min="5885" max="5885" width="5.85546875" style="3" customWidth="1"/>
    <col min="5886" max="5886" width="10.140625" style="3" customWidth="1"/>
    <col min="5887" max="5887" width="10.28515625" style="3" customWidth="1"/>
    <col min="5888" max="5888" width="10" style="3" customWidth="1"/>
    <col min="5889" max="5889" width="9.85546875" style="3" customWidth="1"/>
    <col min="5890" max="5891" width="9.7109375" style="3" customWidth="1"/>
    <col min="5892" max="5892" width="10.85546875" style="3" customWidth="1"/>
    <col min="5893" max="5893" width="5" style="3" customWidth="1"/>
    <col min="5894" max="5894" width="12.140625" style="3" customWidth="1"/>
    <col min="5895" max="6135" width="9.140625" style="3"/>
    <col min="6136" max="6136" width="50.28515625" style="3" customWidth="1"/>
    <col min="6137" max="6137" width="5.28515625" style="3" customWidth="1"/>
    <col min="6138" max="6138" width="18.5703125" style="3" customWidth="1"/>
    <col min="6139" max="6139" width="20.42578125" style="3" customWidth="1"/>
    <col min="6140" max="6140" width="1.42578125" style="3" customWidth="1"/>
    <col min="6141" max="6141" width="5.85546875" style="3" customWidth="1"/>
    <col min="6142" max="6142" width="10.140625" style="3" customWidth="1"/>
    <col min="6143" max="6143" width="10.28515625" style="3" customWidth="1"/>
    <col min="6144" max="6144" width="10" style="3" customWidth="1"/>
    <col min="6145" max="6145" width="9.85546875" style="3" customWidth="1"/>
    <col min="6146" max="6147" width="9.7109375" style="3" customWidth="1"/>
    <col min="6148" max="6148" width="10.85546875" style="3" customWidth="1"/>
    <col min="6149" max="6149" width="5" style="3" customWidth="1"/>
    <col min="6150" max="6150" width="12.140625" style="3" customWidth="1"/>
    <col min="6151" max="6391" width="9.140625" style="3"/>
    <col min="6392" max="6392" width="50.28515625" style="3" customWidth="1"/>
    <col min="6393" max="6393" width="5.28515625" style="3" customWidth="1"/>
    <col min="6394" max="6394" width="18.5703125" style="3" customWidth="1"/>
    <col min="6395" max="6395" width="20.42578125" style="3" customWidth="1"/>
    <col min="6396" max="6396" width="1.42578125" style="3" customWidth="1"/>
    <col min="6397" max="6397" width="5.85546875" style="3" customWidth="1"/>
    <col min="6398" max="6398" width="10.140625" style="3" customWidth="1"/>
    <col min="6399" max="6399" width="10.28515625" style="3" customWidth="1"/>
    <col min="6400" max="6400" width="10" style="3" customWidth="1"/>
    <col min="6401" max="6401" width="9.85546875" style="3" customWidth="1"/>
    <col min="6402" max="6403" width="9.7109375" style="3" customWidth="1"/>
    <col min="6404" max="6404" width="10.85546875" style="3" customWidth="1"/>
    <col min="6405" max="6405" width="5" style="3" customWidth="1"/>
    <col min="6406" max="6406" width="12.140625" style="3" customWidth="1"/>
    <col min="6407" max="6647" width="9.140625" style="3"/>
    <col min="6648" max="6648" width="50.28515625" style="3" customWidth="1"/>
    <col min="6649" max="6649" width="5.28515625" style="3" customWidth="1"/>
    <col min="6650" max="6650" width="18.5703125" style="3" customWidth="1"/>
    <col min="6651" max="6651" width="20.42578125" style="3" customWidth="1"/>
    <col min="6652" max="6652" width="1.42578125" style="3" customWidth="1"/>
    <col min="6653" max="6653" width="5.85546875" style="3" customWidth="1"/>
    <col min="6654" max="6654" width="10.140625" style="3" customWidth="1"/>
    <col min="6655" max="6655" width="10.28515625" style="3" customWidth="1"/>
    <col min="6656" max="6656" width="10" style="3" customWidth="1"/>
    <col min="6657" max="6657" width="9.85546875" style="3" customWidth="1"/>
    <col min="6658" max="6659" width="9.7109375" style="3" customWidth="1"/>
    <col min="6660" max="6660" width="10.85546875" style="3" customWidth="1"/>
    <col min="6661" max="6661" width="5" style="3" customWidth="1"/>
    <col min="6662" max="6662" width="12.140625" style="3" customWidth="1"/>
    <col min="6663" max="6903" width="9.140625" style="3"/>
    <col min="6904" max="6904" width="50.28515625" style="3" customWidth="1"/>
    <col min="6905" max="6905" width="5.28515625" style="3" customWidth="1"/>
    <col min="6906" max="6906" width="18.5703125" style="3" customWidth="1"/>
    <col min="6907" max="6907" width="20.42578125" style="3" customWidth="1"/>
    <col min="6908" max="6908" width="1.42578125" style="3" customWidth="1"/>
    <col min="6909" max="6909" width="5.85546875" style="3" customWidth="1"/>
    <col min="6910" max="6910" width="10.140625" style="3" customWidth="1"/>
    <col min="6911" max="6911" width="10.28515625" style="3" customWidth="1"/>
    <col min="6912" max="6912" width="10" style="3" customWidth="1"/>
    <col min="6913" max="6913" width="9.85546875" style="3" customWidth="1"/>
    <col min="6914" max="6915" width="9.7109375" style="3" customWidth="1"/>
    <col min="6916" max="6916" width="10.85546875" style="3" customWidth="1"/>
    <col min="6917" max="6917" width="5" style="3" customWidth="1"/>
    <col min="6918" max="6918" width="12.140625" style="3" customWidth="1"/>
    <col min="6919" max="7159" width="9.140625" style="3"/>
    <col min="7160" max="7160" width="50.28515625" style="3" customWidth="1"/>
    <col min="7161" max="7161" width="5.28515625" style="3" customWidth="1"/>
    <col min="7162" max="7162" width="18.5703125" style="3" customWidth="1"/>
    <col min="7163" max="7163" width="20.42578125" style="3" customWidth="1"/>
    <col min="7164" max="7164" width="1.42578125" style="3" customWidth="1"/>
    <col min="7165" max="7165" width="5.85546875" style="3" customWidth="1"/>
    <col min="7166" max="7166" width="10.140625" style="3" customWidth="1"/>
    <col min="7167" max="7167" width="10.28515625" style="3" customWidth="1"/>
    <col min="7168" max="7168" width="10" style="3" customWidth="1"/>
    <col min="7169" max="7169" width="9.85546875" style="3" customWidth="1"/>
    <col min="7170" max="7171" width="9.7109375" style="3" customWidth="1"/>
    <col min="7172" max="7172" width="10.85546875" style="3" customWidth="1"/>
    <col min="7173" max="7173" width="5" style="3" customWidth="1"/>
    <col min="7174" max="7174" width="12.140625" style="3" customWidth="1"/>
    <col min="7175" max="7415" width="9.140625" style="3"/>
    <col min="7416" max="7416" width="50.28515625" style="3" customWidth="1"/>
    <col min="7417" max="7417" width="5.28515625" style="3" customWidth="1"/>
    <col min="7418" max="7418" width="18.5703125" style="3" customWidth="1"/>
    <col min="7419" max="7419" width="20.42578125" style="3" customWidth="1"/>
    <col min="7420" max="7420" width="1.42578125" style="3" customWidth="1"/>
    <col min="7421" max="7421" width="5.85546875" style="3" customWidth="1"/>
    <col min="7422" max="7422" width="10.140625" style="3" customWidth="1"/>
    <col min="7423" max="7423" width="10.28515625" style="3" customWidth="1"/>
    <col min="7424" max="7424" width="10" style="3" customWidth="1"/>
    <col min="7425" max="7425" width="9.85546875" style="3" customWidth="1"/>
    <col min="7426" max="7427" width="9.7109375" style="3" customWidth="1"/>
    <col min="7428" max="7428" width="10.85546875" style="3" customWidth="1"/>
    <col min="7429" max="7429" width="5" style="3" customWidth="1"/>
    <col min="7430" max="7430" width="12.140625" style="3" customWidth="1"/>
    <col min="7431" max="7671" width="9.140625" style="3"/>
    <col min="7672" max="7672" width="50.28515625" style="3" customWidth="1"/>
    <col min="7673" max="7673" width="5.28515625" style="3" customWidth="1"/>
    <col min="7674" max="7674" width="18.5703125" style="3" customWidth="1"/>
    <col min="7675" max="7675" width="20.42578125" style="3" customWidth="1"/>
    <col min="7676" max="7676" width="1.42578125" style="3" customWidth="1"/>
    <col min="7677" max="7677" width="5.85546875" style="3" customWidth="1"/>
    <col min="7678" max="7678" width="10.140625" style="3" customWidth="1"/>
    <col min="7679" max="7679" width="10.28515625" style="3" customWidth="1"/>
    <col min="7680" max="7680" width="10" style="3" customWidth="1"/>
    <col min="7681" max="7681" width="9.85546875" style="3" customWidth="1"/>
    <col min="7682" max="7683" width="9.7109375" style="3" customWidth="1"/>
    <col min="7684" max="7684" width="10.85546875" style="3" customWidth="1"/>
    <col min="7685" max="7685" width="5" style="3" customWidth="1"/>
    <col min="7686" max="7686" width="12.140625" style="3" customWidth="1"/>
    <col min="7687" max="7927" width="9.140625" style="3"/>
    <col min="7928" max="7928" width="50.28515625" style="3" customWidth="1"/>
    <col min="7929" max="7929" width="5.28515625" style="3" customWidth="1"/>
    <col min="7930" max="7930" width="18.5703125" style="3" customWidth="1"/>
    <col min="7931" max="7931" width="20.42578125" style="3" customWidth="1"/>
    <col min="7932" max="7932" width="1.42578125" style="3" customWidth="1"/>
    <col min="7933" max="7933" width="5.85546875" style="3" customWidth="1"/>
    <col min="7934" max="7934" width="10.140625" style="3" customWidth="1"/>
    <col min="7935" max="7935" width="10.28515625" style="3" customWidth="1"/>
    <col min="7936" max="7936" width="10" style="3" customWidth="1"/>
    <col min="7937" max="7937" width="9.85546875" style="3" customWidth="1"/>
    <col min="7938" max="7939" width="9.7109375" style="3" customWidth="1"/>
    <col min="7940" max="7940" width="10.85546875" style="3" customWidth="1"/>
    <col min="7941" max="7941" width="5" style="3" customWidth="1"/>
    <col min="7942" max="7942" width="12.140625" style="3" customWidth="1"/>
    <col min="7943" max="8183" width="9.140625" style="3"/>
    <col min="8184" max="8184" width="50.28515625" style="3" customWidth="1"/>
    <col min="8185" max="8185" width="5.28515625" style="3" customWidth="1"/>
    <col min="8186" max="8186" width="18.5703125" style="3" customWidth="1"/>
    <col min="8187" max="8187" width="20.42578125" style="3" customWidth="1"/>
    <col min="8188" max="8188" width="1.42578125" style="3" customWidth="1"/>
    <col min="8189" max="8189" width="5.85546875" style="3" customWidth="1"/>
    <col min="8190" max="8190" width="10.140625" style="3" customWidth="1"/>
    <col min="8191" max="8191" width="10.28515625" style="3" customWidth="1"/>
    <col min="8192" max="8192" width="10" style="3" customWidth="1"/>
    <col min="8193" max="8193" width="9.85546875" style="3" customWidth="1"/>
    <col min="8194" max="8195" width="9.7109375" style="3" customWidth="1"/>
    <col min="8196" max="8196" width="10.85546875" style="3" customWidth="1"/>
    <col min="8197" max="8197" width="5" style="3" customWidth="1"/>
    <col min="8198" max="8198" width="12.140625" style="3" customWidth="1"/>
    <col min="8199" max="8439" width="9.140625" style="3"/>
    <col min="8440" max="8440" width="50.28515625" style="3" customWidth="1"/>
    <col min="8441" max="8441" width="5.28515625" style="3" customWidth="1"/>
    <col min="8442" max="8442" width="18.5703125" style="3" customWidth="1"/>
    <col min="8443" max="8443" width="20.42578125" style="3" customWidth="1"/>
    <col min="8444" max="8444" width="1.42578125" style="3" customWidth="1"/>
    <col min="8445" max="8445" width="5.85546875" style="3" customWidth="1"/>
    <col min="8446" max="8446" width="10.140625" style="3" customWidth="1"/>
    <col min="8447" max="8447" width="10.28515625" style="3" customWidth="1"/>
    <col min="8448" max="8448" width="10" style="3" customWidth="1"/>
    <col min="8449" max="8449" width="9.85546875" style="3" customWidth="1"/>
    <col min="8450" max="8451" width="9.7109375" style="3" customWidth="1"/>
    <col min="8452" max="8452" width="10.85546875" style="3" customWidth="1"/>
    <col min="8453" max="8453" width="5" style="3" customWidth="1"/>
    <col min="8454" max="8454" width="12.140625" style="3" customWidth="1"/>
    <col min="8455" max="8695" width="9.140625" style="3"/>
    <col min="8696" max="8696" width="50.28515625" style="3" customWidth="1"/>
    <col min="8697" max="8697" width="5.28515625" style="3" customWidth="1"/>
    <col min="8698" max="8698" width="18.5703125" style="3" customWidth="1"/>
    <col min="8699" max="8699" width="20.42578125" style="3" customWidth="1"/>
    <col min="8700" max="8700" width="1.42578125" style="3" customWidth="1"/>
    <col min="8701" max="8701" width="5.85546875" style="3" customWidth="1"/>
    <col min="8702" max="8702" width="10.140625" style="3" customWidth="1"/>
    <col min="8703" max="8703" width="10.28515625" style="3" customWidth="1"/>
    <col min="8704" max="8704" width="10" style="3" customWidth="1"/>
    <col min="8705" max="8705" width="9.85546875" style="3" customWidth="1"/>
    <col min="8706" max="8707" width="9.7109375" style="3" customWidth="1"/>
    <col min="8708" max="8708" width="10.85546875" style="3" customWidth="1"/>
    <col min="8709" max="8709" width="5" style="3" customWidth="1"/>
    <col min="8710" max="8710" width="12.140625" style="3" customWidth="1"/>
    <col min="8711" max="8951" width="9.140625" style="3"/>
    <col min="8952" max="8952" width="50.28515625" style="3" customWidth="1"/>
    <col min="8953" max="8953" width="5.28515625" style="3" customWidth="1"/>
    <col min="8954" max="8954" width="18.5703125" style="3" customWidth="1"/>
    <col min="8955" max="8955" width="20.42578125" style="3" customWidth="1"/>
    <col min="8956" max="8956" width="1.42578125" style="3" customWidth="1"/>
    <col min="8957" max="8957" width="5.85546875" style="3" customWidth="1"/>
    <col min="8958" max="8958" width="10.140625" style="3" customWidth="1"/>
    <col min="8959" max="8959" width="10.28515625" style="3" customWidth="1"/>
    <col min="8960" max="8960" width="10" style="3" customWidth="1"/>
    <col min="8961" max="8961" width="9.85546875" style="3" customWidth="1"/>
    <col min="8962" max="8963" width="9.7109375" style="3" customWidth="1"/>
    <col min="8964" max="8964" width="10.85546875" style="3" customWidth="1"/>
    <col min="8965" max="8965" width="5" style="3" customWidth="1"/>
    <col min="8966" max="8966" width="12.140625" style="3" customWidth="1"/>
    <col min="8967" max="9207" width="9.140625" style="3"/>
    <col min="9208" max="9208" width="50.28515625" style="3" customWidth="1"/>
    <col min="9209" max="9209" width="5.28515625" style="3" customWidth="1"/>
    <col min="9210" max="9210" width="18.5703125" style="3" customWidth="1"/>
    <col min="9211" max="9211" width="20.42578125" style="3" customWidth="1"/>
    <col min="9212" max="9212" width="1.42578125" style="3" customWidth="1"/>
    <col min="9213" max="9213" width="5.85546875" style="3" customWidth="1"/>
    <col min="9214" max="9214" width="10.140625" style="3" customWidth="1"/>
    <col min="9215" max="9215" width="10.28515625" style="3" customWidth="1"/>
    <col min="9216" max="9216" width="10" style="3" customWidth="1"/>
    <col min="9217" max="9217" width="9.85546875" style="3" customWidth="1"/>
    <col min="9218" max="9219" width="9.7109375" style="3" customWidth="1"/>
    <col min="9220" max="9220" width="10.85546875" style="3" customWidth="1"/>
    <col min="9221" max="9221" width="5" style="3" customWidth="1"/>
    <col min="9222" max="9222" width="12.140625" style="3" customWidth="1"/>
    <col min="9223" max="9463" width="9.140625" style="3"/>
    <col min="9464" max="9464" width="50.28515625" style="3" customWidth="1"/>
    <col min="9465" max="9465" width="5.28515625" style="3" customWidth="1"/>
    <col min="9466" max="9466" width="18.5703125" style="3" customWidth="1"/>
    <col min="9467" max="9467" width="20.42578125" style="3" customWidth="1"/>
    <col min="9468" max="9468" width="1.42578125" style="3" customWidth="1"/>
    <col min="9469" max="9469" width="5.85546875" style="3" customWidth="1"/>
    <col min="9470" max="9470" width="10.140625" style="3" customWidth="1"/>
    <col min="9471" max="9471" width="10.28515625" style="3" customWidth="1"/>
    <col min="9472" max="9472" width="10" style="3" customWidth="1"/>
    <col min="9473" max="9473" width="9.85546875" style="3" customWidth="1"/>
    <col min="9474" max="9475" width="9.7109375" style="3" customWidth="1"/>
    <col min="9476" max="9476" width="10.85546875" style="3" customWidth="1"/>
    <col min="9477" max="9477" width="5" style="3" customWidth="1"/>
    <col min="9478" max="9478" width="12.140625" style="3" customWidth="1"/>
    <col min="9479" max="9719" width="9.140625" style="3"/>
    <col min="9720" max="9720" width="50.28515625" style="3" customWidth="1"/>
    <col min="9721" max="9721" width="5.28515625" style="3" customWidth="1"/>
    <col min="9722" max="9722" width="18.5703125" style="3" customWidth="1"/>
    <col min="9723" max="9723" width="20.42578125" style="3" customWidth="1"/>
    <col min="9724" max="9724" width="1.42578125" style="3" customWidth="1"/>
    <col min="9725" max="9725" width="5.85546875" style="3" customWidth="1"/>
    <col min="9726" max="9726" width="10.140625" style="3" customWidth="1"/>
    <col min="9727" max="9727" width="10.28515625" style="3" customWidth="1"/>
    <col min="9728" max="9728" width="10" style="3" customWidth="1"/>
    <col min="9729" max="9729" width="9.85546875" style="3" customWidth="1"/>
    <col min="9730" max="9731" width="9.7109375" style="3" customWidth="1"/>
    <col min="9732" max="9732" width="10.85546875" style="3" customWidth="1"/>
    <col min="9733" max="9733" width="5" style="3" customWidth="1"/>
    <col min="9734" max="9734" width="12.140625" style="3" customWidth="1"/>
    <col min="9735" max="9975" width="9.140625" style="3"/>
    <col min="9976" max="9976" width="50.28515625" style="3" customWidth="1"/>
    <col min="9977" max="9977" width="5.28515625" style="3" customWidth="1"/>
    <col min="9978" max="9978" width="18.5703125" style="3" customWidth="1"/>
    <col min="9979" max="9979" width="20.42578125" style="3" customWidth="1"/>
    <col min="9980" max="9980" width="1.42578125" style="3" customWidth="1"/>
    <col min="9981" max="9981" width="5.85546875" style="3" customWidth="1"/>
    <col min="9982" max="9982" width="10.140625" style="3" customWidth="1"/>
    <col min="9983" max="9983" width="10.28515625" style="3" customWidth="1"/>
    <col min="9984" max="9984" width="10" style="3" customWidth="1"/>
    <col min="9985" max="9985" width="9.85546875" style="3" customWidth="1"/>
    <col min="9986" max="9987" width="9.7109375" style="3" customWidth="1"/>
    <col min="9988" max="9988" width="10.85546875" style="3" customWidth="1"/>
    <col min="9989" max="9989" width="5" style="3" customWidth="1"/>
    <col min="9990" max="9990" width="12.140625" style="3" customWidth="1"/>
    <col min="9991" max="10231" width="9.140625" style="3"/>
    <col min="10232" max="10232" width="50.28515625" style="3" customWidth="1"/>
    <col min="10233" max="10233" width="5.28515625" style="3" customWidth="1"/>
    <col min="10234" max="10234" width="18.5703125" style="3" customWidth="1"/>
    <col min="10235" max="10235" width="20.42578125" style="3" customWidth="1"/>
    <col min="10236" max="10236" width="1.42578125" style="3" customWidth="1"/>
    <col min="10237" max="10237" width="5.85546875" style="3" customWidth="1"/>
    <col min="10238" max="10238" width="10.140625" style="3" customWidth="1"/>
    <col min="10239" max="10239" width="10.28515625" style="3" customWidth="1"/>
    <col min="10240" max="10240" width="10" style="3" customWidth="1"/>
    <col min="10241" max="10241" width="9.85546875" style="3" customWidth="1"/>
    <col min="10242" max="10243" width="9.7109375" style="3" customWidth="1"/>
    <col min="10244" max="10244" width="10.85546875" style="3" customWidth="1"/>
    <col min="10245" max="10245" width="5" style="3" customWidth="1"/>
    <col min="10246" max="10246" width="12.140625" style="3" customWidth="1"/>
    <col min="10247" max="10487" width="9.140625" style="3"/>
    <col min="10488" max="10488" width="50.28515625" style="3" customWidth="1"/>
    <col min="10489" max="10489" width="5.28515625" style="3" customWidth="1"/>
    <col min="10490" max="10490" width="18.5703125" style="3" customWidth="1"/>
    <col min="10491" max="10491" width="20.42578125" style="3" customWidth="1"/>
    <col min="10492" max="10492" width="1.42578125" style="3" customWidth="1"/>
    <col min="10493" max="10493" width="5.85546875" style="3" customWidth="1"/>
    <col min="10494" max="10494" width="10.140625" style="3" customWidth="1"/>
    <col min="10495" max="10495" width="10.28515625" style="3" customWidth="1"/>
    <col min="10496" max="10496" width="10" style="3" customWidth="1"/>
    <col min="10497" max="10497" width="9.85546875" style="3" customWidth="1"/>
    <col min="10498" max="10499" width="9.7109375" style="3" customWidth="1"/>
    <col min="10500" max="10500" width="10.85546875" style="3" customWidth="1"/>
    <col min="10501" max="10501" width="5" style="3" customWidth="1"/>
    <col min="10502" max="10502" width="12.140625" style="3" customWidth="1"/>
    <col min="10503" max="10743" width="9.140625" style="3"/>
    <col min="10744" max="10744" width="50.28515625" style="3" customWidth="1"/>
    <col min="10745" max="10745" width="5.28515625" style="3" customWidth="1"/>
    <col min="10746" max="10746" width="18.5703125" style="3" customWidth="1"/>
    <col min="10747" max="10747" width="20.42578125" style="3" customWidth="1"/>
    <col min="10748" max="10748" width="1.42578125" style="3" customWidth="1"/>
    <col min="10749" max="10749" width="5.85546875" style="3" customWidth="1"/>
    <col min="10750" max="10750" width="10.140625" style="3" customWidth="1"/>
    <col min="10751" max="10751" width="10.28515625" style="3" customWidth="1"/>
    <col min="10752" max="10752" width="10" style="3" customWidth="1"/>
    <col min="10753" max="10753" width="9.85546875" style="3" customWidth="1"/>
    <col min="10754" max="10755" width="9.7109375" style="3" customWidth="1"/>
    <col min="10756" max="10756" width="10.85546875" style="3" customWidth="1"/>
    <col min="10757" max="10757" width="5" style="3" customWidth="1"/>
    <col min="10758" max="10758" width="12.140625" style="3" customWidth="1"/>
    <col min="10759" max="10999" width="9.140625" style="3"/>
    <col min="11000" max="11000" width="50.28515625" style="3" customWidth="1"/>
    <col min="11001" max="11001" width="5.28515625" style="3" customWidth="1"/>
    <col min="11002" max="11002" width="18.5703125" style="3" customWidth="1"/>
    <col min="11003" max="11003" width="20.42578125" style="3" customWidth="1"/>
    <col min="11004" max="11004" width="1.42578125" style="3" customWidth="1"/>
    <col min="11005" max="11005" width="5.85546875" style="3" customWidth="1"/>
    <col min="11006" max="11006" width="10.140625" style="3" customWidth="1"/>
    <col min="11007" max="11007" width="10.28515625" style="3" customWidth="1"/>
    <col min="11008" max="11008" width="10" style="3" customWidth="1"/>
    <col min="11009" max="11009" width="9.85546875" style="3" customWidth="1"/>
    <col min="11010" max="11011" width="9.7109375" style="3" customWidth="1"/>
    <col min="11012" max="11012" width="10.85546875" style="3" customWidth="1"/>
    <col min="11013" max="11013" width="5" style="3" customWidth="1"/>
    <col min="11014" max="11014" width="12.140625" style="3" customWidth="1"/>
    <col min="11015" max="11255" width="9.140625" style="3"/>
    <col min="11256" max="11256" width="50.28515625" style="3" customWidth="1"/>
    <col min="11257" max="11257" width="5.28515625" style="3" customWidth="1"/>
    <col min="11258" max="11258" width="18.5703125" style="3" customWidth="1"/>
    <col min="11259" max="11259" width="20.42578125" style="3" customWidth="1"/>
    <col min="11260" max="11260" width="1.42578125" style="3" customWidth="1"/>
    <col min="11261" max="11261" width="5.85546875" style="3" customWidth="1"/>
    <col min="11262" max="11262" width="10.140625" style="3" customWidth="1"/>
    <col min="11263" max="11263" width="10.28515625" style="3" customWidth="1"/>
    <col min="11264" max="11264" width="10" style="3" customWidth="1"/>
    <col min="11265" max="11265" width="9.85546875" style="3" customWidth="1"/>
    <col min="11266" max="11267" width="9.7109375" style="3" customWidth="1"/>
    <col min="11268" max="11268" width="10.85546875" style="3" customWidth="1"/>
    <col min="11269" max="11269" width="5" style="3" customWidth="1"/>
    <col min="11270" max="11270" width="12.140625" style="3" customWidth="1"/>
    <col min="11271" max="11511" width="9.140625" style="3"/>
    <col min="11512" max="11512" width="50.28515625" style="3" customWidth="1"/>
    <col min="11513" max="11513" width="5.28515625" style="3" customWidth="1"/>
    <col min="11514" max="11514" width="18.5703125" style="3" customWidth="1"/>
    <col min="11515" max="11515" width="20.42578125" style="3" customWidth="1"/>
    <col min="11516" max="11516" width="1.42578125" style="3" customWidth="1"/>
    <col min="11517" max="11517" width="5.85546875" style="3" customWidth="1"/>
    <col min="11518" max="11518" width="10.140625" style="3" customWidth="1"/>
    <col min="11519" max="11519" width="10.28515625" style="3" customWidth="1"/>
    <col min="11520" max="11520" width="10" style="3" customWidth="1"/>
    <col min="11521" max="11521" width="9.85546875" style="3" customWidth="1"/>
    <col min="11522" max="11523" width="9.7109375" style="3" customWidth="1"/>
    <col min="11524" max="11524" width="10.85546875" style="3" customWidth="1"/>
    <col min="11525" max="11525" width="5" style="3" customWidth="1"/>
    <col min="11526" max="11526" width="12.140625" style="3" customWidth="1"/>
    <col min="11527" max="11767" width="9.140625" style="3"/>
    <col min="11768" max="11768" width="50.28515625" style="3" customWidth="1"/>
    <col min="11769" max="11769" width="5.28515625" style="3" customWidth="1"/>
    <col min="11770" max="11770" width="18.5703125" style="3" customWidth="1"/>
    <col min="11771" max="11771" width="20.42578125" style="3" customWidth="1"/>
    <col min="11772" max="11772" width="1.42578125" style="3" customWidth="1"/>
    <col min="11773" max="11773" width="5.85546875" style="3" customWidth="1"/>
    <col min="11774" max="11774" width="10.140625" style="3" customWidth="1"/>
    <col min="11775" max="11775" width="10.28515625" style="3" customWidth="1"/>
    <col min="11776" max="11776" width="10" style="3" customWidth="1"/>
    <col min="11777" max="11777" width="9.85546875" style="3" customWidth="1"/>
    <col min="11778" max="11779" width="9.7109375" style="3" customWidth="1"/>
    <col min="11780" max="11780" width="10.85546875" style="3" customWidth="1"/>
    <col min="11781" max="11781" width="5" style="3" customWidth="1"/>
    <col min="11782" max="11782" width="12.140625" style="3" customWidth="1"/>
    <col min="11783" max="12023" width="9.140625" style="3"/>
    <col min="12024" max="12024" width="50.28515625" style="3" customWidth="1"/>
    <col min="12025" max="12025" width="5.28515625" style="3" customWidth="1"/>
    <col min="12026" max="12026" width="18.5703125" style="3" customWidth="1"/>
    <col min="12027" max="12027" width="20.42578125" style="3" customWidth="1"/>
    <col min="12028" max="12028" width="1.42578125" style="3" customWidth="1"/>
    <col min="12029" max="12029" width="5.85546875" style="3" customWidth="1"/>
    <col min="12030" max="12030" width="10.140625" style="3" customWidth="1"/>
    <col min="12031" max="12031" width="10.28515625" style="3" customWidth="1"/>
    <col min="12032" max="12032" width="10" style="3" customWidth="1"/>
    <col min="12033" max="12033" width="9.85546875" style="3" customWidth="1"/>
    <col min="12034" max="12035" width="9.7109375" style="3" customWidth="1"/>
    <col min="12036" max="12036" width="10.85546875" style="3" customWidth="1"/>
    <col min="12037" max="12037" width="5" style="3" customWidth="1"/>
    <col min="12038" max="12038" width="12.140625" style="3" customWidth="1"/>
    <col min="12039" max="12279" width="9.140625" style="3"/>
    <col min="12280" max="12280" width="50.28515625" style="3" customWidth="1"/>
    <col min="12281" max="12281" width="5.28515625" style="3" customWidth="1"/>
    <col min="12282" max="12282" width="18.5703125" style="3" customWidth="1"/>
    <col min="12283" max="12283" width="20.42578125" style="3" customWidth="1"/>
    <col min="12284" max="12284" width="1.42578125" style="3" customWidth="1"/>
    <col min="12285" max="12285" width="5.85546875" style="3" customWidth="1"/>
    <col min="12286" max="12286" width="10.140625" style="3" customWidth="1"/>
    <col min="12287" max="12287" width="10.28515625" style="3" customWidth="1"/>
    <col min="12288" max="12288" width="10" style="3" customWidth="1"/>
    <col min="12289" max="12289" width="9.85546875" style="3" customWidth="1"/>
    <col min="12290" max="12291" width="9.7109375" style="3" customWidth="1"/>
    <col min="12292" max="12292" width="10.85546875" style="3" customWidth="1"/>
    <col min="12293" max="12293" width="5" style="3" customWidth="1"/>
    <col min="12294" max="12294" width="12.140625" style="3" customWidth="1"/>
    <col min="12295" max="12535" width="9.140625" style="3"/>
    <col min="12536" max="12536" width="50.28515625" style="3" customWidth="1"/>
    <col min="12537" max="12537" width="5.28515625" style="3" customWidth="1"/>
    <col min="12538" max="12538" width="18.5703125" style="3" customWidth="1"/>
    <col min="12539" max="12539" width="20.42578125" style="3" customWidth="1"/>
    <col min="12540" max="12540" width="1.42578125" style="3" customWidth="1"/>
    <col min="12541" max="12541" width="5.85546875" style="3" customWidth="1"/>
    <col min="12542" max="12542" width="10.140625" style="3" customWidth="1"/>
    <col min="12543" max="12543" width="10.28515625" style="3" customWidth="1"/>
    <col min="12544" max="12544" width="10" style="3" customWidth="1"/>
    <col min="12545" max="12545" width="9.85546875" style="3" customWidth="1"/>
    <col min="12546" max="12547" width="9.7109375" style="3" customWidth="1"/>
    <col min="12548" max="12548" width="10.85546875" style="3" customWidth="1"/>
    <col min="12549" max="12549" width="5" style="3" customWidth="1"/>
    <col min="12550" max="12550" width="12.140625" style="3" customWidth="1"/>
    <col min="12551" max="12791" width="9.140625" style="3"/>
    <col min="12792" max="12792" width="50.28515625" style="3" customWidth="1"/>
    <col min="12793" max="12793" width="5.28515625" style="3" customWidth="1"/>
    <col min="12794" max="12794" width="18.5703125" style="3" customWidth="1"/>
    <col min="12795" max="12795" width="20.42578125" style="3" customWidth="1"/>
    <col min="12796" max="12796" width="1.42578125" style="3" customWidth="1"/>
    <col min="12797" max="12797" width="5.85546875" style="3" customWidth="1"/>
    <col min="12798" max="12798" width="10.140625" style="3" customWidth="1"/>
    <col min="12799" max="12799" width="10.28515625" style="3" customWidth="1"/>
    <col min="12800" max="12800" width="10" style="3" customWidth="1"/>
    <col min="12801" max="12801" width="9.85546875" style="3" customWidth="1"/>
    <col min="12802" max="12803" width="9.7109375" style="3" customWidth="1"/>
    <col min="12804" max="12804" width="10.85546875" style="3" customWidth="1"/>
    <col min="12805" max="12805" width="5" style="3" customWidth="1"/>
    <col min="12806" max="12806" width="12.140625" style="3" customWidth="1"/>
    <col min="12807" max="13047" width="9.140625" style="3"/>
    <col min="13048" max="13048" width="50.28515625" style="3" customWidth="1"/>
    <col min="13049" max="13049" width="5.28515625" style="3" customWidth="1"/>
    <col min="13050" max="13050" width="18.5703125" style="3" customWidth="1"/>
    <col min="13051" max="13051" width="20.42578125" style="3" customWidth="1"/>
    <col min="13052" max="13052" width="1.42578125" style="3" customWidth="1"/>
    <col min="13053" max="13053" width="5.85546875" style="3" customWidth="1"/>
    <col min="13054" max="13054" width="10.140625" style="3" customWidth="1"/>
    <col min="13055" max="13055" width="10.28515625" style="3" customWidth="1"/>
    <col min="13056" max="13056" width="10" style="3" customWidth="1"/>
    <col min="13057" max="13057" width="9.85546875" style="3" customWidth="1"/>
    <col min="13058" max="13059" width="9.7109375" style="3" customWidth="1"/>
    <col min="13060" max="13060" width="10.85546875" style="3" customWidth="1"/>
    <col min="13061" max="13061" width="5" style="3" customWidth="1"/>
    <col min="13062" max="13062" width="12.140625" style="3" customWidth="1"/>
    <col min="13063" max="13303" width="9.140625" style="3"/>
    <col min="13304" max="13304" width="50.28515625" style="3" customWidth="1"/>
    <col min="13305" max="13305" width="5.28515625" style="3" customWidth="1"/>
    <col min="13306" max="13306" width="18.5703125" style="3" customWidth="1"/>
    <col min="13307" max="13307" width="20.42578125" style="3" customWidth="1"/>
    <col min="13308" max="13308" width="1.42578125" style="3" customWidth="1"/>
    <col min="13309" max="13309" width="5.85546875" style="3" customWidth="1"/>
    <col min="13310" max="13310" width="10.140625" style="3" customWidth="1"/>
    <col min="13311" max="13311" width="10.28515625" style="3" customWidth="1"/>
    <col min="13312" max="13312" width="10" style="3" customWidth="1"/>
    <col min="13313" max="13313" width="9.85546875" style="3" customWidth="1"/>
    <col min="13314" max="13315" width="9.7109375" style="3" customWidth="1"/>
    <col min="13316" max="13316" width="10.85546875" style="3" customWidth="1"/>
    <col min="13317" max="13317" width="5" style="3" customWidth="1"/>
    <col min="13318" max="13318" width="12.140625" style="3" customWidth="1"/>
    <col min="13319" max="13559" width="9.140625" style="3"/>
    <col min="13560" max="13560" width="50.28515625" style="3" customWidth="1"/>
    <col min="13561" max="13561" width="5.28515625" style="3" customWidth="1"/>
    <col min="13562" max="13562" width="18.5703125" style="3" customWidth="1"/>
    <col min="13563" max="13563" width="20.42578125" style="3" customWidth="1"/>
    <col min="13564" max="13564" width="1.42578125" style="3" customWidth="1"/>
    <col min="13565" max="13565" width="5.85546875" style="3" customWidth="1"/>
    <col min="13566" max="13566" width="10.140625" style="3" customWidth="1"/>
    <col min="13567" max="13567" width="10.28515625" style="3" customWidth="1"/>
    <col min="13568" max="13568" width="10" style="3" customWidth="1"/>
    <col min="13569" max="13569" width="9.85546875" style="3" customWidth="1"/>
    <col min="13570" max="13571" width="9.7109375" style="3" customWidth="1"/>
    <col min="13572" max="13572" width="10.85546875" style="3" customWidth="1"/>
    <col min="13573" max="13573" width="5" style="3" customWidth="1"/>
    <col min="13574" max="13574" width="12.140625" style="3" customWidth="1"/>
    <col min="13575" max="13815" width="9.140625" style="3"/>
    <col min="13816" max="13816" width="50.28515625" style="3" customWidth="1"/>
    <col min="13817" max="13817" width="5.28515625" style="3" customWidth="1"/>
    <col min="13818" max="13818" width="18.5703125" style="3" customWidth="1"/>
    <col min="13819" max="13819" width="20.42578125" style="3" customWidth="1"/>
    <col min="13820" max="13820" width="1.42578125" style="3" customWidth="1"/>
    <col min="13821" max="13821" width="5.85546875" style="3" customWidth="1"/>
    <col min="13822" max="13822" width="10.140625" style="3" customWidth="1"/>
    <col min="13823" max="13823" width="10.28515625" style="3" customWidth="1"/>
    <col min="13824" max="13824" width="10" style="3" customWidth="1"/>
    <col min="13825" max="13825" width="9.85546875" style="3" customWidth="1"/>
    <col min="13826" max="13827" width="9.7109375" style="3" customWidth="1"/>
    <col min="13828" max="13828" width="10.85546875" style="3" customWidth="1"/>
    <col min="13829" max="13829" width="5" style="3" customWidth="1"/>
    <col min="13830" max="13830" width="12.140625" style="3" customWidth="1"/>
    <col min="13831" max="14071" width="9.140625" style="3"/>
    <col min="14072" max="14072" width="50.28515625" style="3" customWidth="1"/>
    <col min="14073" max="14073" width="5.28515625" style="3" customWidth="1"/>
    <col min="14074" max="14074" width="18.5703125" style="3" customWidth="1"/>
    <col min="14075" max="14075" width="20.42578125" style="3" customWidth="1"/>
    <col min="14076" max="14076" width="1.42578125" style="3" customWidth="1"/>
    <col min="14077" max="14077" width="5.85546875" style="3" customWidth="1"/>
    <col min="14078" max="14078" width="10.140625" style="3" customWidth="1"/>
    <col min="14079" max="14079" width="10.28515625" style="3" customWidth="1"/>
    <col min="14080" max="14080" width="10" style="3" customWidth="1"/>
    <col min="14081" max="14081" width="9.85546875" style="3" customWidth="1"/>
    <col min="14082" max="14083" width="9.7109375" style="3" customWidth="1"/>
    <col min="14084" max="14084" width="10.85546875" style="3" customWidth="1"/>
    <col min="14085" max="14085" width="5" style="3" customWidth="1"/>
    <col min="14086" max="14086" width="12.140625" style="3" customWidth="1"/>
    <col min="14087" max="14327" width="9.140625" style="3"/>
    <col min="14328" max="14328" width="50.28515625" style="3" customWidth="1"/>
    <col min="14329" max="14329" width="5.28515625" style="3" customWidth="1"/>
    <col min="14330" max="14330" width="18.5703125" style="3" customWidth="1"/>
    <col min="14331" max="14331" width="20.42578125" style="3" customWidth="1"/>
    <col min="14332" max="14332" width="1.42578125" style="3" customWidth="1"/>
    <col min="14333" max="14333" width="5.85546875" style="3" customWidth="1"/>
    <col min="14334" max="14334" width="10.140625" style="3" customWidth="1"/>
    <col min="14335" max="14335" width="10.28515625" style="3" customWidth="1"/>
    <col min="14336" max="14336" width="10" style="3" customWidth="1"/>
    <col min="14337" max="14337" width="9.85546875" style="3" customWidth="1"/>
    <col min="14338" max="14339" width="9.7109375" style="3" customWidth="1"/>
    <col min="14340" max="14340" width="10.85546875" style="3" customWidth="1"/>
    <col min="14341" max="14341" width="5" style="3" customWidth="1"/>
    <col min="14342" max="14342" width="12.140625" style="3" customWidth="1"/>
    <col min="14343" max="14583" width="9.140625" style="3"/>
    <col min="14584" max="14584" width="50.28515625" style="3" customWidth="1"/>
    <col min="14585" max="14585" width="5.28515625" style="3" customWidth="1"/>
    <col min="14586" max="14586" width="18.5703125" style="3" customWidth="1"/>
    <col min="14587" max="14587" width="20.42578125" style="3" customWidth="1"/>
    <col min="14588" max="14588" width="1.42578125" style="3" customWidth="1"/>
    <col min="14589" max="14589" width="5.85546875" style="3" customWidth="1"/>
    <col min="14590" max="14590" width="10.140625" style="3" customWidth="1"/>
    <col min="14591" max="14591" width="10.28515625" style="3" customWidth="1"/>
    <col min="14592" max="14592" width="10" style="3" customWidth="1"/>
    <col min="14593" max="14593" width="9.85546875" style="3" customWidth="1"/>
    <col min="14594" max="14595" width="9.7109375" style="3" customWidth="1"/>
    <col min="14596" max="14596" width="10.85546875" style="3" customWidth="1"/>
    <col min="14597" max="14597" width="5" style="3" customWidth="1"/>
    <col min="14598" max="14598" width="12.140625" style="3" customWidth="1"/>
    <col min="14599" max="14839" width="9.140625" style="3"/>
    <col min="14840" max="14840" width="50.28515625" style="3" customWidth="1"/>
    <col min="14841" max="14841" width="5.28515625" style="3" customWidth="1"/>
    <col min="14842" max="14842" width="18.5703125" style="3" customWidth="1"/>
    <col min="14843" max="14843" width="20.42578125" style="3" customWidth="1"/>
    <col min="14844" max="14844" width="1.42578125" style="3" customWidth="1"/>
    <col min="14845" max="14845" width="5.85546875" style="3" customWidth="1"/>
    <col min="14846" max="14846" width="10.140625" style="3" customWidth="1"/>
    <col min="14847" max="14847" width="10.28515625" style="3" customWidth="1"/>
    <col min="14848" max="14848" width="10" style="3" customWidth="1"/>
    <col min="14849" max="14849" width="9.85546875" style="3" customWidth="1"/>
    <col min="14850" max="14851" width="9.7109375" style="3" customWidth="1"/>
    <col min="14852" max="14852" width="10.85546875" style="3" customWidth="1"/>
    <col min="14853" max="14853" width="5" style="3" customWidth="1"/>
    <col min="14854" max="14854" width="12.140625" style="3" customWidth="1"/>
    <col min="14855" max="15095" width="9.140625" style="3"/>
    <col min="15096" max="15096" width="50.28515625" style="3" customWidth="1"/>
    <col min="15097" max="15097" width="5.28515625" style="3" customWidth="1"/>
    <col min="15098" max="15098" width="18.5703125" style="3" customWidth="1"/>
    <col min="15099" max="15099" width="20.42578125" style="3" customWidth="1"/>
    <col min="15100" max="15100" width="1.42578125" style="3" customWidth="1"/>
    <col min="15101" max="15101" width="5.85546875" style="3" customWidth="1"/>
    <col min="15102" max="15102" width="10.140625" style="3" customWidth="1"/>
    <col min="15103" max="15103" width="10.28515625" style="3" customWidth="1"/>
    <col min="15104" max="15104" width="10" style="3" customWidth="1"/>
    <col min="15105" max="15105" width="9.85546875" style="3" customWidth="1"/>
    <col min="15106" max="15107" width="9.7109375" style="3" customWidth="1"/>
    <col min="15108" max="15108" width="10.85546875" style="3" customWidth="1"/>
    <col min="15109" max="15109" width="5" style="3" customWidth="1"/>
    <col min="15110" max="15110" width="12.140625" style="3" customWidth="1"/>
    <col min="15111" max="15351" width="9.140625" style="3"/>
    <col min="15352" max="15352" width="50.28515625" style="3" customWidth="1"/>
    <col min="15353" max="15353" width="5.28515625" style="3" customWidth="1"/>
    <col min="15354" max="15354" width="18.5703125" style="3" customWidth="1"/>
    <col min="15355" max="15355" width="20.42578125" style="3" customWidth="1"/>
    <col min="15356" max="15356" width="1.42578125" style="3" customWidth="1"/>
    <col min="15357" max="15357" width="5.85546875" style="3" customWidth="1"/>
    <col min="15358" max="15358" width="10.140625" style="3" customWidth="1"/>
    <col min="15359" max="15359" width="10.28515625" style="3" customWidth="1"/>
    <col min="15360" max="15360" width="10" style="3" customWidth="1"/>
    <col min="15361" max="15361" width="9.85546875" style="3" customWidth="1"/>
    <col min="15362" max="15363" width="9.7109375" style="3" customWidth="1"/>
    <col min="15364" max="15364" width="10.85546875" style="3" customWidth="1"/>
    <col min="15365" max="15365" width="5" style="3" customWidth="1"/>
    <col min="15366" max="15366" width="12.140625" style="3" customWidth="1"/>
    <col min="15367" max="15607" width="9.140625" style="3"/>
    <col min="15608" max="15608" width="50.28515625" style="3" customWidth="1"/>
    <col min="15609" max="15609" width="5.28515625" style="3" customWidth="1"/>
    <col min="15610" max="15610" width="18.5703125" style="3" customWidth="1"/>
    <col min="15611" max="15611" width="20.42578125" style="3" customWidth="1"/>
    <col min="15612" max="15612" width="1.42578125" style="3" customWidth="1"/>
    <col min="15613" max="15613" width="5.85546875" style="3" customWidth="1"/>
    <col min="15614" max="15614" width="10.140625" style="3" customWidth="1"/>
    <col min="15615" max="15615" width="10.28515625" style="3" customWidth="1"/>
    <col min="15616" max="15616" width="10" style="3" customWidth="1"/>
    <col min="15617" max="15617" width="9.85546875" style="3" customWidth="1"/>
    <col min="15618" max="15619" width="9.7109375" style="3" customWidth="1"/>
    <col min="15620" max="15620" width="10.85546875" style="3" customWidth="1"/>
    <col min="15621" max="15621" width="5" style="3" customWidth="1"/>
    <col min="15622" max="15622" width="12.140625" style="3" customWidth="1"/>
    <col min="15623" max="15863" width="9.140625" style="3"/>
    <col min="15864" max="15864" width="50.28515625" style="3" customWidth="1"/>
    <col min="15865" max="15865" width="5.28515625" style="3" customWidth="1"/>
    <col min="15866" max="15866" width="18.5703125" style="3" customWidth="1"/>
    <col min="15867" max="15867" width="20.42578125" style="3" customWidth="1"/>
    <col min="15868" max="15868" width="1.42578125" style="3" customWidth="1"/>
    <col min="15869" max="15869" width="5.85546875" style="3" customWidth="1"/>
    <col min="15870" max="15870" width="10.140625" style="3" customWidth="1"/>
    <col min="15871" max="15871" width="10.28515625" style="3" customWidth="1"/>
    <col min="15872" max="15872" width="10" style="3" customWidth="1"/>
    <col min="15873" max="15873" width="9.85546875" style="3" customWidth="1"/>
    <col min="15874" max="15875" width="9.7109375" style="3" customWidth="1"/>
    <col min="15876" max="15876" width="10.85546875" style="3" customWidth="1"/>
    <col min="15877" max="15877" width="5" style="3" customWidth="1"/>
    <col min="15878" max="15878" width="12.140625" style="3" customWidth="1"/>
    <col min="15879" max="16119" width="9.140625" style="3"/>
    <col min="16120" max="16120" width="50.28515625" style="3" customWidth="1"/>
    <col min="16121" max="16121" width="5.28515625" style="3" customWidth="1"/>
    <col min="16122" max="16122" width="18.5703125" style="3" customWidth="1"/>
    <col min="16123" max="16123" width="20.42578125" style="3" customWidth="1"/>
    <col min="16124" max="16124" width="1.42578125" style="3" customWidth="1"/>
    <col min="16125" max="16125" width="5.85546875" style="3" customWidth="1"/>
    <col min="16126" max="16126" width="10.140625" style="3" customWidth="1"/>
    <col min="16127" max="16127" width="10.28515625" style="3" customWidth="1"/>
    <col min="16128" max="16128" width="10" style="3" customWidth="1"/>
    <col min="16129" max="16129" width="9.85546875" style="3" customWidth="1"/>
    <col min="16130" max="16131" width="9.7109375" style="3" customWidth="1"/>
    <col min="16132" max="16132" width="10.85546875" style="3" customWidth="1"/>
    <col min="16133" max="16133" width="5" style="3" customWidth="1"/>
    <col min="16134" max="16134" width="12.140625" style="3" customWidth="1"/>
    <col min="16135" max="16384" width="9.140625" style="3"/>
  </cols>
  <sheetData>
    <row r="1" spans="1:15" ht="16.5" x14ac:dyDescent="0.25">
      <c r="A1" s="155" t="s">
        <v>31</v>
      </c>
      <c r="B1" s="155"/>
      <c r="C1" s="155"/>
      <c r="D1" s="155"/>
      <c r="F1" s="213" t="s">
        <v>32</v>
      </c>
      <c r="G1" s="213"/>
      <c r="H1" s="213"/>
      <c r="I1" s="213"/>
      <c r="J1" s="213"/>
      <c r="K1" s="213"/>
      <c r="L1" s="213"/>
      <c r="M1" s="213"/>
      <c r="N1" s="213"/>
      <c r="O1" s="213"/>
    </row>
    <row r="2" spans="1:15" s="24" customFormat="1" ht="30" customHeight="1" thickBot="1" x14ac:dyDescent="0.3">
      <c r="A2" s="212"/>
      <c r="B2" s="212"/>
      <c r="C2" s="212"/>
      <c r="D2" s="212"/>
      <c r="F2" s="214" t="s">
        <v>187</v>
      </c>
      <c r="G2" s="215"/>
      <c r="H2" s="215"/>
      <c r="I2" s="215"/>
      <c r="J2" s="215"/>
      <c r="K2" s="215"/>
      <c r="L2" s="215"/>
      <c r="M2" s="215"/>
      <c r="N2" s="215"/>
      <c r="O2" s="215"/>
    </row>
    <row r="3" spans="1:15" s="26" customFormat="1" ht="24" customHeight="1" x14ac:dyDescent="0.25">
      <c r="A3" s="216" t="s">
        <v>152</v>
      </c>
      <c r="B3" s="217"/>
      <c r="C3" s="217"/>
      <c r="D3" s="218"/>
      <c r="E3" s="25"/>
      <c r="F3" s="219" t="s">
        <v>33</v>
      </c>
      <c r="G3" s="220"/>
      <c r="H3" s="220"/>
      <c r="I3" s="220"/>
      <c r="J3" s="220"/>
      <c r="K3" s="220"/>
      <c r="L3" s="220"/>
      <c r="M3" s="220"/>
      <c r="N3" s="221" t="s">
        <v>34</v>
      </c>
      <c r="O3" s="222"/>
    </row>
    <row r="4" spans="1:15" s="26" customFormat="1" ht="23.25" customHeight="1" x14ac:dyDescent="0.25">
      <c r="A4" s="216"/>
      <c r="B4" s="217"/>
      <c r="C4" s="217"/>
      <c r="D4" s="218"/>
      <c r="E4" s="25"/>
      <c r="F4" s="223" t="s">
        <v>35</v>
      </c>
      <c r="G4" s="224"/>
      <c r="H4" s="224"/>
      <c r="I4" s="224"/>
      <c r="J4" s="224"/>
      <c r="K4" s="224"/>
      <c r="L4" s="224"/>
      <c r="M4" s="224"/>
      <c r="N4" s="225" t="s">
        <v>36</v>
      </c>
      <c r="O4" s="226"/>
    </row>
    <row r="5" spans="1:15" s="26" customFormat="1" ht="21" customHeight="1" x14ac:dyDescent="0.25">
      <c r="A5" s="228" t="s">
        <v>196</v>
      </c>
      <c r="B5" s="208"/>
      <c r="C5" s="208"/>
      <c r="D5" s="229"/>
      <c r="E5" s="25"/>
      <c r="F5" s="27"/>
      <c r="G5" s="28"/>
      <c r="H5" s="28"/>
      <c r="I5" s="28"/>
      <c r="J5" s="28"/>
      <c r="K5" s="28"/>
      <c r="L5" s="28"/>
      <c r="M5" s="28"/>
      <c r="N5" s="227"/>
      <c r="O5" s="226"/>
    </row>
    <row r="6" spans="1:15" s="26" customFormat="1" ht="22.5" customHeight="1" thickBot="1" x14ac:dyDescent="0.3">
      <c r="A6" s="230"/>
      <c r="B6" s="231"/>
      <c r="C6" s="231"/>
      <c r="D6" s="232"/>
      <c r="E6" s="25"/>
      <c r="F6" s="233" t="s">
        <v>37</v>
      </c>
      <c r="G6" s="234"/>
      <c r="H6" s="234"/>
      <c r="I6" s="234"/>
      <c r="J6" s="29">
        <v>2</v>
      </c>
      <c r="K6" s="29">
        <v>0</v>
      </c>
      <c r="L6" s="29">
        <v>2</v>
      </c>
      <c r="M6" s="30" t="s">
        <v>197</v>
      </c>
      <c r="N6" s="235" t="s">
        <v>154</v>
      </c>
      <c r="O6" s="236"/>
    </row>
    <row r="7" spans="1:15" s="38" customFormat="1" ht="45.75" customHeight="1" x14ac:dyDescent="0.25">
      <c r="A7" s="31" t="s">
        <v>38</v>
      </c>
      <c r="B7" s="32" t="s">
        <v>39</v>
      </c>
      <c r="C7" s="32" t="s">
        <v>40</v>
      </c>
      <c r="D7" s="33" t="s">
        <v>41</v>
      </c>
      <c r="E7" s="34"/>
      <c r="F7" s="35" t="s">
        <v>6</v>
      </c>
      <c r="G7" s="237" t="s">
        <v>42</v>
      </c>
      <c r="H7" s="237"/>
      <c r="I7" s="237"/>
      <c r="J7" s="237"/>
      <c r="K7" s="237"/>
      <c r="L7" s="237"/>
      <c r="M7" s="237"/>
      <c r="N7" s="36" t="s">
        <v>43</v>
      </c>
      <c r="O7" s="37" t="s">
        <v>44</v>
      </c>
    </row>
    <row r="8" spans="1:15" ht="19.5" customHeight="1" x14ac:dyDescent="0.25">
      <c r="A8" s="39" t="s">
        <v>45</v>
      </c>
      <c r="B8" s="40"/>
      <c r="C8" s="41"/>
      <c r="D8" s="42"/>
      <c r="F8" s="43">
        <v>1</v>
      </c>
      <c r="G8" s="238">
        <v>2</v>
      </c>
      <c r="H8" s="238"/>
      <c r="I8" s="238"/>
      <c r="J8" s="238"/>
      <c r="K8" s="238"/>
      <c r="L8" s="238"/>
      <c r="M8" s="238"/>
      <c r="N8" s="44">
        <v>3</v>
      </c>
      <c r="O8" s="45">
        <v>4</v>
      </c>
    </row>
    <row r="9" spans="1:15" ht="32.25" customHeight="1" x14ac:dyDescent="0.25">
      <c r="A9" s="46" t="s">
        <v>46</v>
      </c>
      <c r="B9" s="47">
        <v>10</v>
      </c>
      <c r="C9" s="48"/>
      <c r="D9" s="49"/>
      <c r="F9" s="174">
        <v>1</v>
      </c>
      <c r="G9" s="177" t="s">
        <v>188</v>
      </c>
      <c r="H9" s="178"/>
      <c r="I9" s="178"/>
      <c r="J9" s="178"/>
      <c r="K9" s="178"/>
      <c r="L9" s="178"/>
      <c r="M9" s="179"/>
      <c r="N9" s="188" t="s">
        <v>47</v>
      </c>
      <c r="O9" s="192">
        <v>0</v>
      </c>
    </row>
    <row r="10" spans="1:15" ht="33.75" customHeight="1" x14ac:dyDescent="0.25">
      <c r="A10" s="46" t="s">
        <v>48</v>
      </c>
      <c r="B10" s="50">
        <v>20</v>
      </c>
      <c r="C10" s="48"/>
      <c r="D10" s="49"/>
      <c r="F10" s="176"/>
      <c r="G10" s="183"/>
      <c r="H10" s="184"/>
      <c r="I10" s="184"/>
      <c r="J10" s="184"/>
      <c r="K10" s="184"/>
      <c r="L10" s="184"/>
      <c r="M10" s="185"/>
      <c r="N10" s="190"/>
      <c r="O10" s="194"/>
    </row>
    <row r="11" spans="1:15" ht="32.25" customHeight="1" x14ac:dyDescent="0.25">
      <c r="A11" s="51" t="s">
        <v>50</v>
      </c>
      <c r="B11" s="50">
        <v>30</v>
      </c>
      <c r="C11" s="52"/>
      <c r="D11" s="53"/>
      <c r="F11" s="174">
        <v>2</v>
      </c>
      <c r="G11" s="177" t="s">
        <v>189</v>
      </c>
      <c r="H11" s="178"/>
      <c r="I11" s="178"/>
      <c r="J11" s="178"/>
      <c r="K11" s="178"/>
      <c r="L11" s="178"/>
      <c r="M11" s="179"/>
      <c r="N11" s="188" t="s">
        <v>49</v>
      </c>
      <c r="O11" s="201">
        <f>SUM(O16:O87)</f>
        <v>0</v>
      </c>
    </row>
    <row r="12" spans="1:15" ht="18.75" customHeight="1" x14ac:dyDescent="0.25">
      <c r="A12" s="54" t="s">
        <v>51</v>
      </c>
      <c r="B12" s="50">
        <v>40</v>
      </c>
      <c r="C12" s="55">
        <f>SUM(C13:C14)</f>
        <v>0</v>
      </c>
      <c r="D12" s="56">
        <f>SUM(D13:D14)</f>
        <v>0</v>
      </c>
      <c r="F12" s="175"/>
      <c r="G12" s="180"/>
      <c r="H12" s="181"/>
      <c r="I12" s="181"/>
      <c r="J12" s="181"/>
      <c r="K12" s="181"/>
      <c r="L12" s="181"/>
      <c r="M12" s="182"/>
      <c r="N12" s="189"/>
      <c r="O12" s="202"/>
    </row>
    <row r="13" spans="1:15" ht="17.25" customHeight="1" x14ac:dyDescent="0.25">
      <c r="A13" s="59" t="s">
        <v>53</v>
      </c>
      <c r="B13" s="50">
        <v>41</v>
      </c>
      <c r="C13" s="60"/>
      <c r="D13" s="61"/>
      <c r="F13" s="175"/>
      <c r="G13" s="180"/>
      <c r="H13" s="181"/>
      <c r="I13" s="181"/>
      <c r="J13" s="181"/>
      <c r="K13" s="181"/>
      <c r="L13" s="181"/>
      <c r="M13" s="182"/>
      <c r="N13" s="189"/>
      <c r="O13" s="202"/>
    </row>
    <row r="14" spans="1:15" ht="15.75" customHeight="1" x14ac:dyDescent="0.25">
      <c r="A14" s="62"/>
      <c r="B14" s="50">
        <v>42</v>
      </c>
      <c r="C14" s="60"/>
      <c r="D14" s="61"/>
      <c r="F14" s="175"/>
      <c r="G14" s="180"/>
      <c r="H14" s="181"/>
      <c r="I14" s="181"/>
      <c r="J14" s="181"/>
      <c r="K14" s="181"/>
      <c r="L14" s="181"/>
      <c r="M14" s="182"/>
      <c r="N14" s="189"/>
      <c r="O14" s="202"/>
    </row>
    <row r="15" spans="1:15" ht="19.5" customHeight="1" x14ac:dyDescent="0.25">
      <c r="A15" s="63" t="s">
        <v>56</v>
      </c>
      <c r="B15" s="50">
        <v>50</v>
      </c>
      <c r="C15" s="55">
        <f>SUM(C9:C12)</f>
        <v>0</v>
      </c>
      <c r="D15" s="56">
        <f>SUM(D9:D12)</f>
        <v>0</v>
      </c>
      <c r="F15" s="176"/>
      <c r="G15" s="183"/>
      <c r="H15" s="184"/>
      <c r="I15" s="184"/>
      <c r="J15" s="184"/>
      <c r="K15" s="184"/>
      <c r="L15" s="184"/>
      <c r="M15" s="185"/>
      <c r="N15" s="190"/>
      <c r="O15" s="203"/>
    </row>
    <row r="16" spans="1:15" ht="20.25" customHeight="1" x14ac:dyDescent="0.25">
      <c r="A16" s="64"/>
      <c r="B16" s="65"/>
      <c r="C16" s="66"/>
      <c r="D16" s="67"/>
      <c r="F16" s="57"/>
      <c r="G16" s="204" t="s">
        <v>52</v>
      </c>
      <c r="H16" s="205"/>
      <c r="I16" s="205"/>
      <c r="J16" s="205"/>
      <c r="K16" s="205"/>
      <c r="L16" s="205"/>
      <c r="M16" s="206"/>
      <c r="N16" s="58"/>
      <c r="O16" s="95"/>
    </row>
    <row r="17" spans="1:15" ht="20.25" customHeight="1" x14ac:dyDescent="0.25">
      <c r="A17" s="39" t="s">
        <v>59</v>
      </c>
      <c r="B17" s="40"/>
      <c r="C17" s="68"/>
      <c r="D17" s="69"/>
      <c r="F17" s="174"/>
      <c r="G17" s="177" t="s">
        <v>54</v>
      </c>
      <c r="H17" s="178"/>
      <c r="I17" s="178"/>
      <c r="J17" s="178"/>
      <c r="K17" s="178"/>
      <c r="L17" s="178"/>
      <c r="M17" s="179"/>
      <c r="N17" s="188" t="s">
        <v>55</v>
      </c>
      <c r="O17" s="171"/>
    </row>
    <row r="18" spans="1:15" ht="19.5" customHeight="1" x14ac:dyDescent="0.25">
      <c r="A18" s="51" t="s">
        <v>60</v>
      </c>
      <c r="B18" s="50">
        <v>60</v>
      </c>
      <c r="C18" s="48"/>
      <c r="D18" s="49"/>
      <c r="F18" s="176"/>
      <c r="G18" s="183"/>
      <c r="H18" s="184"/>
      <c r="I18" s="184"/>
      <c r="J18" s="184"/>
      <c r="K18" s="184"/>
      <c r="L18" s="184"/>
      <c r="M18" s="185"/>
      <c r="N18" s="190"/>
      <c r="O18" s="173"/>
    </row>
    <row r="19" spans="1:15" ht="17.25" customHeight="1" x14ac:dyDescent="0.25">
      <c r="A19" s="70" t="s">
        <v>61</v>
      </c>
      <c r="B19" s="50">
        <v>70</v>
      </c>
      <c r="C19" s="48"/>
      <c r="D19" s="49"/>
      <c r="F19" s="174"/>
      <c r="G19" s="177" t="s">
        <v>57</v>
      </c>
      <c r="H19" s="178"/>
      <c r="I19" s="178"/>
      <c r="J19" s="178"/>
      <c r="K19" s="178"/>
      <c r="L19" s="178"/>
      <c r="M19" s="179"/>
      <c r="N19" s="188" t="s">
        <v>58</v>
      </c>
      <c r="O19" s="171"/>
    </row>
    <row r="20" spans="1:15" ht="15" customHeight="1" x14ac:dyDescent="0.25">
      <c r="A20" s="46" t="s">
        <v>62</v>
      </c>
      <c r="B20" s="50">
        <v>80</v>
      </c>
      <c r="C20" s="48"/>
      <c r="D20" s="49"/>
      <c r="F20" s="175"/>
      <c r="G20" s="180"/>
      <c r="H20" s="181"/>
      <c r="I20" s="181"/>
      <c r="J20" s="181"/>
      <c r="K20" s="181"/>
      <c r="L20" s="181"/>
      <c r="M20" s="182"/>
      <c r="N20" s="189"/>
      <c r="O20" s="172"/>
    </row>
    <row r="21" spans="1:15" ht="15" customHeight="1" x14ac:dyDescent="0.25">
      <c r="A21" s="46" t="s">
        <v>63</v>
      </c>
      <c r="B21" s="50">
        <v>90</v>
      </c>
      <c r="C21" s="48"/>
      <c r="D21" s="49"/>
      <c r="F21" s="175"/>
      <c r="G21" s="180"/>
      <c r="H21" s="181"/>
      <c r="I21" s="181"/>
      <c r="J21" s="181"/>
      <c r="K21" s="181"/>
      <c r="L21" s="181"/>
      <c r="M21" s="182"/>
      <c r="N21" s="189"/>
      <c r="O21" s="172"/>
    </row>
    <row r="22" spans="1:15" ht="15" customHeight="1" x14ac:dyDescent="0.25">
      <c r="A22" s="46" t="s">
        <v>64</v>
      </c>
      <c r="B22" s="50">
        <v>100</v>
      </c>
      <c r="C22" s="48"/>
      <c r="D22" s="49"/>
      <c r="F22" s="175"/>
      <c r="G22" s="180"/>
      <c r="H22" s="181"/>
      <c r="I22" s="181"/>
      <c r="J22" s="181"/>
      <c r="K22" s="181"/>
      <c r="L22" s="181"/>
      <c r="M22" s="182"/>
      <c r="N22" s="189"/>
      <c r="O22" s="172"/>
    </row>
    <row r="23" spans="1:15" ht="15.75" customHeight="1" x14ac:dyDescent="0.25">
      <c r="A23" s="46" t="s">
        <v>67</v>
      </c>
      <c r="B23" s="50">
        <v>110</v>
      </c>
      <c r="C23" s="48"/>
      <c r="D23" s="49"/>
      <c r="F23" s="175"/>
      <c r="G23" s="180"/>
      <c r="H23" s="181"/>
      <c r="I23" s="181"/>
      <c r="J23" s="181"/>
      <c r="K23" s="181"/>
      <c r="L23" s="181"/>
      <c r="M23" s="182"/>
      <c r="N23" s="189"/>
      <c r="O23" s="172"/>
    </row>
    <row r="24" spans="1:15" ht="16.5" customHeight="1" x14ac:dyDescent="0.25">
      <c r="A24" s="46" t="s">
        <v>68</v>
      </c>
      <c r="B24" s="50">
        <v>120</v>
      </c>
      <c r="C24" s="48"/>
      <c r="D24" s="49"/>
      <c r="F24" s="176"/>
      <c r="G24" s="183"/>
      <c r="H24" s="184"/>
      <c r="I24" s="184"/>
      <c r="J24" s="184"/>
      <c r="K24" s="184"/>
      <c r="L24" s="184"/>
      <c r="M24" s="185"/>
      <c r="N24" s="190"/>
      <c r="O24" s="173"/>
    </row>
    <row r="25" spans="1:15" ht="16.5" customHeight="1" x14ac:dyDescent="0.25">
      <c r="A25" s="46" t="s">
        <v>69</v>
      </c>
      <c r="B25" s="50">
        <v>130</v>
      </c>
      <c r="C25" s="48"/>
      <c r="D25" s="49"/>
      <c r="F25" s="174"/>
      <c r="G25" s="177" t="s">
        <v>65</v>
      </c>
      <c r="H25" s="178"/>
      <c r="I25" s="178"/>
      <c r="J25" s="178"/>
      <c r="K25" s="178"/>
      <c r="L25" s="178"/>
      <c r="M25" s="179"/>
      <c r="N25" s="188" t="s">
        <v>66</v>
      </c>
      <c r="O25" s="171"/>
    </row>
    <row r="26" spans="1:15" ht="15.75" customHeight="1" x14ac:dyDescent="0.25">
      <c r="A26" s="46" t="s">
        <v>70</v>
      </c>
      <c r="B26" s="50">
        <v>140</v>
      </c>
      <c r="C26" s="48"/>
      <c r="D26" s="49"/>
      <c r="F26" s="175"/>
      <c r="G26" s="180"/>
      <c r="H26" s="181"/>
      <c r="I26" s="181"/>
      <c r="J26" s="181"/>
      <c r="K26" s="181"/>
      <c r="L26" s="181"/>
      <c r="M26" s="182"/>
      <c r="N26" s="189"/>
      <c r="O26" s="172"/>
    </row>
    <row r="27" spans="1:15" ht="15.75" customHeight="1" x14ac:dyDescent="0.25">
      <c r="A27" s="46" t="s">
        <v>71</v>
      </c>
      <c r="B27" s="50">
        <v>150</v>
      </c>
      <c r="C27" s="48"/>
      <c r="D27" s="49"/>
      <c r="F27" s="175"/>
      <c r="G27" s="180"/>
      <c r="H27" s="181"/>
      <c r="I27" s="181"/>
      <c r="J27" s="181"/>
      <c r="K27" s="181"/>
      <c r="L27" s="181"/>
      <c r="M27" s="182"/>
      <c r="N27" s="189"/>
      <c r="O27" s="172"/>
    </row>
    <row r="28" spans="1:15" ht="13.5" customHeight="1" x14ac:dyDescent="0.25">
      <c r="A28" s="46" t="s">
        <v>74</v>
      </c>
      <c r="B28" s="50">
        <v>160</v>
      </c>
      <c r="C28" s="48"/>
      <c r="D28" s="49"/>
      <c r="F28" s="175"/>
      <c r="G28" s="180"/>
      <c r="H28" s="181"/>
      <c r="I28" s="181"/>
      <c r="J28" s="181"/>
      <c r="K28" s="181"/>
      <c r="L28" s="181"/>
      <c r="M28" s="182"/>
      <c r="N28" s="189"/>
      <c r="O28" s="172"/>
    </row>
    <row r="29" spans="1:15" ht="15.75" customHeight="1" x14ac:dyDescent="0.25">
      <c r="A29" s="54" t="s">
        <v>75</v>
      </c>
      <c r="B29" s="50">
        <v>170</v>
      </c>
      <c r="C29" s="55">
        <f>SUM(C30:C31)</f>
        <v>0</v>
      </c>
      <c r="D29" s="56">
        <f>SUM(D30:D31)</f>
        <v>0</v>
      </c>
      <c r="F29" s="176"/>
      <c r="G29" s="183"/>
      <c r="H29" s="184"/>
      <c r="I29" s="184"/>
      <c r="J29" s="184"/>
      <c r="K29" s="184"/>
      <c r="L29" s="184"/>
      <c r="M29" s="185"/>
      <c r="N29" s="190"/>
      <c r="O29" s="173"/>
    </row>
    <row r="30" spans="1:15" ht="15.75" customHeight="1" x14ac:dyDescent="0.25">
      <c r="A30" s="62"/>
      <c r="B30" s="50">
        <v>171</v>
      </c>
      <c r="C30" s="48"/>
      <c r="D30" s="49"/>
      <c r="F30" s="174"/>
      <c r="G30" s="177" t="s">
        <v>72</v>
      </c>
      <c r="H30" s="178"/>
      <c r="I30" s="178"/>
      <c r="J30" s="178"/>
      <c r="K30" s="178"/>
      <c r="L30" s="178"/>
      <c r="M30" s="179"/>
      <c r="N30" s="188" t="s">
        <v>73</v>
      </c>
      <c r="O30" s="171"/>
    </row>
    <row r="31" spans="1:15" ht="15.75" customHeight="1" x14ac:dyDescent="0.25">
      <c r="A31" s="62"/>
      <c r="B31" s="50">
        <v>172</v>
      </c>
      <c r="C31" s="48"/>
      <c r="D31" s="49"/>
      <c r="F31" s="175"/>
      <c r="G31" s="180"/>
      <c r="H31" s="181"/>
      <c r="I31" s="181"/>
      <c r="J31" s="181"/>
      <c r="K31" s="181"/>
      <c r="L31" s="181"/>
      <c r="M31" s="182"/>
      <c r="N31" s="189"/>
      <c r="O31" s="172"/>
    </row>
    <row r="32" spans="1:15" ht="18" customHeight="1" x14ac:dyDescent="0.25">
      <c r="A32" s="63" t="s">
        <v>76</v>
      </c>
      <c r="B32" s="50">
        <v>180</v>
      </c>
      <c r="C32" s="55">
        <f>SUM(C18:C29)</f>
        <v>0</v>
      </c>
      <c r="D32" s="56">
        <f>SUM(D18:D29)</f>
        <v>0</v>
      </c>
      <c r="F32" s="175"/>
      <c r="G32" s="180"/>
      <c r="H32" s="181"/>
      <c r="I32" s="181"/>
      <c r="J32" s="181"/>
      <c r="K32" s="181"/>
      <c r="L32" s="181"/>
      <c r="M32" s="182"/>
      <c r="N32" s="189"/>
      <c r="O32" s="172"/>
    </row>
    <row r="33" spans="1:15" ht="36.75" customHeight="1" thickBot="1" x14ac:dyDescent="0.3">
      <c r="A33" s="71" t="s">
        <v>78</v>
      </c>
      <c r="B33" s="72">
        <v>190</v>
      </c>
      <c r="C33" s="73">
        <f>C15+C32</f>
        <v>0</v>
      </c>
      <c r="D33" s="74">
        <f>D15+D32</f>
        <v>0</v>
      </c>
      <c r="F33" s="176"/>
      <c r="G33" s="183"/>
      <c r="H33" s="184"/>
      <c r="I33" s="184"/>
      <c r="J33" s="184"/>
      <c r="K33" s="184"/>
      <c r="L33" s="184"/>
      <c r="M33" s="185"/>
      <c r="N33" s="190"/>
      <c r="O33" s="173"/>
    </row>
    <row r="34" spans="1:15" ht="56.25" customHeight="1" thickBot="1" x14ac:dyDescent="0.3">
      <c r="A34" s="239"/>
      <c r="B34" s="239"/>
      <c r="C34" s="239"/>
      <c r="D34" s="239"/>
      <c r="F34" s="174" t="s">
        <v>80</v>
      </c>
      <c r="G34" s="177" t="s">
        <v>155</v>
      </c>
      <c r="H34" s="178"/>
      <c r="I34" s="178"/>
      <c r="J34" s="178"/>
      <c r="K34" s="178"/>
      <c r="L34" s="178"/>
      <c r="M34" s="179"/>
      <c r="N34" s="188" t="s">
        <v>77</v>
      </c>
      <c r="O34" s="171"/>
    </row>
    <row r="35" spans="1:15" ht="43.5" customHeight="1" x14ac:dyDescent="0.25">
      <c r="A35" s="31" t="s">
        <v>79</v>
      </c>
      <c r="B35" s="32" t="s">
        <v>39</v>
      </c>
      <c r="C35" s="32" t="s">
        <v>40</v>
      </c>
      <c r="D35" s="33" t="s">
        <v>41</v>
      </c>
      <c r="F35" s="175"/>
      <c r="G35" s="180"/>
      <c r="H35" s="181"/>
      <c r="I35" s="181"/>
      <c r="J35" s="181"/>
      <c r="K35" s="181"/>
      <c r="L35" s="181"/>
      <c r="M35" s="182"/>
      <c r="N35" s="189"/>
      <c r="O35" s="172"/>
    </row>
    <row r="36" spans="1:15" ht="19.5" customHeight="1" x14ac:dyDescent="0.25">
      <c r="A36" s="39" t="s">
        <v>82</v>
      </c>
      <c r="B36" s="40"/>
      <c r="C36" s="41"/>
      <c r="D36" s="42"/>
      <c r="F36" s="176"/>
      <c r="G36" s="183"/>
      <c r="H36" s="184"/>
      <c r="I36" s="184"/>
      <c r="J36" s="184"/>
      <c r="K36" s="184"/>
      <c r="L36" s="184"/>
      <c r="M36" s="185"/>
      <c r="N36" s="190"/>
      <c r="O36" s="173"/>
    </row>
    <row r="37" spans="1:15" ht="27" customHeight="1" x14ac:dyDescent="0.25">
      <c r="A37" s="46" t="s">
        <v>83</v>
      </c>
      <c r="B37" s="50">
        <v>200</v>
      </c>
      <c r="C37" s="48">
        <v>0</v>
      </c>
      <c r="D37" s="75">
        <v>0</v>
      </c>
      <c r="F37" s="174"/>
      <c r="G37" s="177" t="s">
        <v>156</v>
      </c>
      <c r="H37" s="178"/>
      <c r="I37" s="178"/>
      <c r="J37" s="178"/>
      <c r="K37" s="178"/>
      <c r="L37" s="178"/>
      <c r="M37" s="179"/>
      <c r="N37" s="188" t="s">
        <v>81</v>
      </c>
      <c r="O37" s="171"/>
    </row>
    <row r="38" spans="1:15" s="38" customFormat="1" ht="15.75" customHeight="1" x14ac:dyDescent="0.25">
      <c r="A38" s="46" t="s">
        <v>85</v>
      </c>
      <c r="B38" s="50">
        <v>210</v>
      </c>
      <c r="C38" s="48"/>
      <c r="D38" s="49"/>
      <c r="E38" s="34"/>
      <c r="F38" s="175"/>
      <c r="G38" s="180"/>
      <c r="H38" s="181"/>
      <c r="I38" s="181"/>
      <c r="J38" s="181"/>
      <c r="K38" s="181"/>
      <c r="L38" s="181"/>
      <c r="M38" s="182"/>
      <c r="N38" s="189"/>
      <c r="O38" s="172"/>
    </row>
    <row r="39" spans="1:15" ht="27.75" customHeight="1" x14ac:dyDescent="0.25">
      <c r="A39" s="46" t="s">
        <v>86</v>
      </c>
      <c r="B39" s="50">
        <v>220</v>
      </c>
      <c r="C39" s="48"/>
      <c r="D39" s="49"/>
      <c r="F39" s="175"/>
      <c r="G39" s="180"/>
      <c r="H39" s="181"/>
      <c r="I39" s="181"/>
      <c r="J39" s="181"/>
      <c r="K39" s="181"/>
      <c r="L39" s="181"/>
      <c r="M39" s="182"/>
      <c r="N39" s="189"/>
      <c r="O39" s="172"/>
    </row>
    <row r="40" spans="1:15" ht="16.5" customHeight="1" x14ac:dyDescent="0.25">
      <c r="A40" s="51" t="s">
        <v>87</v>
      </c>
      <c r="B40" s="50">
        <v>230</v>
      </c>
      <c r="C40" s="48"/>
      <c r="D40" s="76"/>
      <c r="F40" s="175"/>
      <c r="G40" s="180"/>
      <c r="H40" s="181"/>
      <c r="I40" s="181"/>
      <c r="J40" s="181"/>
      <c r="K40" s="181"/>
      <c r="L40" s="181"/>
      <c r="M40" s="182"/>
      <c r="N40" s="189"/>
      <c r="O40" s="172"/>
    </row>
    <row r="41" spans="1:15" ht="15" customHeight="1" x14ac:dyDescent="0.25">
      <c r="A41" s="46" t="s">
        <v>89</v>
      </c>
      <c r="B41" s="50">
        <v>240</v>
      </c>
      <c r="C41" s="48"/>
      <c r="D41" s="49"/>
      <c r="F41" s="175"/>
      <c r="G41" s="180"/>
      <c r="H41" s="181"/>
      <c r="I41" s="181"/>
      <c r="J41" s="181"/>
      <c r="K41" s="181"/>
      <c r="L41" s="181"/>
      <c r="M41" s="182"/>
      <c r="N41" s="189"/>
      <c r="O41" s="172"/>
    </row>
    <row r="42" spans="1:15" ht="15.75" customHeight="1" x14ac:dyDescent="0.25">
      <c r="A42" s="77" t="s">
        <v>90</v>
      </c>
      <c r="B42" s="50">
        <v>250</v>
      </c>
      <c r="C42" s="78">
        <f>C43+C44</f>
        <v>0</v>
      </c>
      <c r="D42" s="79">
        <f>D43+D44</f>
        <v>0</v>
      </c>
      <c r="F42" s="176"/>
      <c r="G42" s="183"/>
      <c r="H42" s="184"/>
      <c r="I42" s="184"/>
      <c r="J42" s="184"/>
      <c r="K42" s="184"/>
      <c r="L42" s="184"/>
      <c r="M42" s="185"/>
      <c r="N42" s="190"/>
      <c r="O42" s="173"/>
    </row>
    <row r="43" spans="1:15" ht="13.5" customHeight="1" x14ac:dyDescent="0.25">
      <c r="A43" s="62"/>
      <c r="B43" s="50">
        <v>251</v>
      </c>
      <c r="C43" s="48"/>
      <c r="D43" s="49"/>
      <c r="F43" s="174"/>
      <c r="G43" s="177" t="s">
        <v>157</v>
      </c>
      <c r="H43" s="178"/>
      <c r="I43" s="178"/>
      <c r="J43" s="178"/>
      <c r="K43" s="178"/>
      <c r="L43" s="178"/>
      <c r="M43" s="179"/>
      <c r="N43" s="188" t="s">
        <v>84</v>
      </c>
      <c r="O43" s="171"/>
    </row>
    <row r="44" spans="1:15" ht="13.5" customHeight="1" x14ac:dyDescent="0.25">
      <c r="A44" s="62"/>
      <c r="B44" s="50">
        <v>252</v>
      </c>
      <c r="C44" s="48"/>
      <c r="D44" s="80"/>
      <c r="F44" s="176"/>
      <c r="G44" s="183"/>
      <c r="H44" s="184"/>
      <c r="I44" s="184"/>
      <c r="J44" s="184"/>
      <c r="K44" s="184"/>
      <c r="L44" s="184"/>
      <c r="M44" s="185"/>
      <c r="N44" s="190"/>
      <c r="O44" s="173"/>
    </row>
    <row r="45" spans="1:15" ht="16.5" customHeight="1" x14ac:dyDescent="0.25">
      <c r="A45" s="63" t="s">
        <v>91</v>
      </c>
      <c r="B45" s="50">
        <v>260</v>
      </c>
      <c r="C45" s="55">
        <f>SUM(C37:C42)</f>
        <v>0</v>
      </c>
      <c r="D45" s="56">
        <f>SUM(D37:D42)</f>
        <v>0</v>
      </c>
      <c r="F45" s="174"/>
      <c r="G45" s="177" t="s">
        <v>158</v>
      </c>
      <c r="H45" s="178"/>
      <c r="I45" s="178"/>
      <c r="J45" s="178"/>
      <c r="K45" s="178"/>
      <c r="L45" s="178"/>
      <c r="M45" s="179"/>
      <c r="N45" s="188" t="s">
        <v>88</v>
      </c>
      <c r="O45" s="171"/>
    </row>
    <row r="46" spans="1:15" ht="18" customHeight="1" x14ac:dyDescent="0.25">
      <c r="A46" s="64"/>
      <c r="B46" s="65"/>
      <c r="C46" s="81"/>
      <c r="D46" s="82"/>
      <c r="F46" s="175"/>
      <c r="G46" s="180"/>
      <c r="H46" s="181"/>
      <c r="I46" s="181"/>
      <c r="J46" s="181"/>
      <c r="K46" s="181"/>
      <c r="L46" s="181"/>
      <c r="M46" s="182"/>
      <c r="N46" s="189"/>
      <c r="O46" s="172"/>
    </row>
    <row r="47" spans="1:15" ht="20.25" customHeight="1" x14ac:dyDescent="0.25">
      <c r="A47" s="39" t="s">
        <v>92</v>
      </c>
      <c r="B47" s="40"/>
      <c r="C47" s="41"/>
      <c r="D47" s="42"/>
      <c r="F47" s="175"/>
      <c r="G47" s="180"/>
      <c r="H47" s="181"/>
      <c r="I47" s="181"/>
      <c r="J47" s="181"/>
      <c r="K47" s="181"/>
      <c r="L47" s="181"/>
      <c r="M47" s="182"/>
      <c r="N47" s="189"/>
      <c r="O47" s="172"/>
    </row>
    <row r="48" spans="1:15" ht="15" customHeight="1" x14ac:dyDescent="0.25">
      <c r="A48" s="51" t="s">
        <v>94</v>
      </c>
      <c r="B48" s="50">
        <v>270</v>
      </c>
      <c r="C48" s="48"/>
      <c r="D48" s="49"/>
      <c r="F48" s="175"/>
      <c r="G48" s="180"/>
      <c r="H48" s="181"/>
      <c r="I48" s="181"/>
      <c r="J48" s="181"/>
      <c r="K48" s="181"/>
      <c r="L48" s="181"/>
      <c r="M48" s="182"/>
      <c r="N48" s="189"/>
      <c r="O48" s="172"/>
    </row>
    <row r="49" spans="1:15" ht="15" customHeight="1" x14ac:dyDescent="0.25">
      <c r="A49" s="46" t="s">
        <v>95</v>
      </c>
      <c r="B49" s="50">
        <v>280</v>
      </c>
      <c r="C49" s="48"/>
      <c r="D49" s="49"/>
      <c r="F49" s="175"/>
      <c r="G49" s="180"/>
      <c r="H49" s="181"/>
      <c r="I49" s="181"/>
      <c r="J49" s="181"/>
      <c r="K49" s="181"/>
      <c r="L49" s="181"/>
      <c r="M49" s="182"/>
      <c r="N49" s="189"/>
      <c r="O49" s="172"/>
    </row>
    <row r="50" spans="1:15" ht="13.5" customHeight="1" x14ac:dyDescent="0.25">
      <c r="A50" s="46" t="s">
        <v>96</v>
      </c>
      <c r="B50" s="50">
        <v>290</v>
      </c>
      <c r="C50" s="48"/>
      <c r="D50" s="49"/>
      <c r="F50" s="176"/>
      <c r="G50" s="183"/>
      <c r="H50" s="184"/>
      <c r="I50" s="184"/>
      <c r="J50" s="184"/>
      <c r="K50" s="184"/>
      <c r="L50" s="184"/>
      <c r="M50" s="185"/>
      <c r="N50" s="190"/>
      <c r="O50" s="173"/>
    </row>
    <row r="51" spans="1:15" ht="15" customHeight="1" x14ac:dyDescent="0.25">
      <c r="A51" s="77" t="s">
        <v>97</v>
      </c>
      <c r="B51" s="50">
        <v>300</v>
      </c>
      <c r="C51" s="78">
        <f>SUM(C52:C53)</f>
        <v>0</v>
      </c>
      <c r="D51" s="79">
        <f>SUM(D52:D53)</f>
        <v>0</v>
      </c>
      <c r="F51" s="174"/>
      <c r="G51" s="177" t="s">
        <v>159</v>
      </c>
      <c r="H51" s="178"/>
      <c r="I51" s="178"/>
      <c r="J51" s="178"/>
      <c r="K51" s="178"/>
      <c r="L51" s="178"/>
      <c r="M51" s="179"/>
      <c r="N51" s="188" t="s">
        <v>93</v>
      </c>
      <c r="O51" s="192"/>
    </row>
    <row r="52" spans="1:15" ht="15" customHeight="1" x14ac:dyDescent="0.25">
      <c r="A52" s="62" t="s">
        <v>98</v>
      </c>
      <c r="B52" s="50">
        <v>301</v>
      </c>
      <c r="C52" s="48"/>
      <c r="D52" s="49"/>
      <c r="F52" s="175"/>
      <c r="G52" s="180"/>
      <c r="H52" s="181"/>
      <c r="I52" s="181"/>
      <c r="J52" s="181"/>
      <c r="K52" s="181"/>
      <c r="L52" s="181"/>
      <c r="M52" s="182"/>
      <c r="N52" s="189"/>
      <c r="O52" s="193"/>
    </row>
    <row r="53" spans="1:15" ht="15" customHeight="1" x14ac:dyDescent="0.25">
      <c r="A53" s="62"/>
      <c r="B53" s="50">
        <v>302</v>
      </c>
      <c r="C53" s="48"/>
      <c r="D53" s="49"/>
      <c r="F53" s="175"/>
      <c r="G53" s="180"/>
      <c r="H53" s="181"/>
      <c r="I53" s="181"/>
      <c r="J53" s="181"/>
      <c r="K53" s="181"/>
      <c r="L53" s="181"/>
      <c r="M53" s="182"/>
      <c r="N53" s="189"/>
      <c r="O53" s="193"/>
    </row>
    <row r="54" spans="1:15" ht="15.75" customHeight="1" x14ac:dyDescent="0.25">
      <c r="A54" s="63" t="s">
        <v>99</v>
      </c>
      <c r="B54" s="50">
        <v>310</v>
      </c>
      <c r="C54" s="55">
        <f>SUM(C48:C51)</f>
        <v>0</v>
      </c>
      <c r="D54" s="56">
        <f>SUM(D48:D51)</f>
        <v>0</v>
      </c>
      <c r="F54" s="175"/>
      <c r="G54" s="180"/>
      <c r="H54" s="181"/>
      <c r="I54" s="181"/>
      <c r="J54" s="181"/>
      <c r="K54" s="181"/>
      <c r="L54" s="181"/>
      <c r="M54" s="182"/>
      <c r="N54" s="189"/>
      <c r="O54" s="193"/>
    </row>
    <row r="55" spans="1:15" ht="18" customHeight="1" x14ac:dyDescent="0.25">
      <c r="A55" s="64"/>
      <c r="B55" s="65"/>
      <c r="C55" s="81"/>
      <c r="D55" s="82"/>
      <c r="F55" s="175"/>
      <c r="G55" s="180"/>
      <c r="H55" s="181"/>
      <c r="I55" s="181"/>
      <c r="J55" s="181"/>
      <c r="K55" s="181"/>
      <c r="L55" s="181"/>
      <c r="M55" s="182"/>
      <c r="N55" s="189"/>
      <c r="O55" s="193"/>
    </row>
    <row r="56" spans="1:15" ht="20.25" customHeight="1" x14ac:dyDescent="0.25">
      <c r="A56" s="39" t="s">
        <v>101</v>
      </c>
      <c r="B56" s="40"/>
      <c r="C56" s="41"/>
      <c r="D56" s="42"/>
      <c r="F56" s="175"/>
      <c r="G56" s="180"/>
      <c r="H56" s="181"/>
      <c r="I56" s="181"/>
      <c r="J56" s="181"/>
      <c r="K56" s="181"/>
      <c r="L56" s="181"/>
      <c r="M56" s="182"/>
      <c r="N56" s="189"/>
      <c r="O56" s="193"/>
    </row>
    <row r="57" spans="1:15" ht="15" customHeight="1" x14ac:dyDescent="0.25">
      <c r="A57" s="51" t="s">
        <v>102</v>
      </c>
      <c r="B57" s="50">
        <v>320</v>
      </c>
      <c r="C57" s="52"/>
      <c r="D57" s="80"/>
      <c r="F57" s="176"/>
      <c r="G57" s="183"/>
      <c r="H57" s="184"/>
      <c r="I57" s="184"/>
      <c r="J57" s="184"/>
      <c r="K57" s="184"/>
      <c r="L57" s="184"/>
      <c r="M57" s="185"/>
      <c r="N57" s="190"/>
      <c r="O57" s="194"/>
    </row>
    <row r="58" spans="1:15" ht="15" customHeight="1" x14ac:dyDescent="0.25">
      <c r="A58" s="46" t="s">
        <v>103</v>
      </c>
      <c r="B58" s="50">
        <v>330</v>
      </c>
      <c r="C58" s="52"/>
      <c r="D58" s="80"/>
      <c r="F58" s="174"/>
      <c r="G58" s="177" t="s">
        <v>160</v>
      </c>
      <c r="H58" s="178"/>
      <c r="I58" s="178"/>
      <c r="J58" s="178"/>
      <c r="K58" s="178"/>
      <c r="L58" s="178"/>
      <c r="M58" s="179"/>
      <c r="N58" s="188" t="s">
        <v>100</v>
      </c>
      <c r="O58" s="171"/>
    </row>
    <row r="59" spans="1:15" ht="15" customHeight="1" x14ac:dyDescent="0.25">
      <c r="A59" s="46" t="s">
        <v>104</v>
      </c>
      <c r="B59" s="50">
        <v>340</v>
      </c>
      <c r="C59" s="48"/>
      <c r="D59" s="49"/>
      <c r="F59" s="175"/>
      <c r="G59" s="180"/>
      <c r="H59" s="181"/>
      <c r="I59" s="181"/>
      <c r="J59" s="181"/>
      <c r="K59" s="181"/>
      <c r="L59" s="181"/>
      <c r="M59" s="182"/>
      <c r="N59" s="189"/>
      <c r="O59" s="172"/>
    </row>
    <row r="60" spans="1:15" ht="15" customHeight="1" x14ac:dyDescent="0.25">
      <c r="A60" s="46" t="s">
        <v>105</v>
      </c>
      <c r="B60" s="50">
        <v>350</v>
      </c>
      <c r="C60" s="48"/>
      <c r="D60" s="49"/>
      <c r="F60" s="175"/>
      <c r="G60" s="180"/>
      <c r="H60" s="181"/>
      <c r="I60" s="181"/>
      <c r="J60" s="181"/>
      <c r="K60" s="181"/>
      <c r="L60" s="181"/>
      <c r="M60" s="182"/>
      <c r="N60" s="189"/>
      <c r="O60" s="172"/>
    </row>
    <row r="61" spans="1:15" ht="15" customHeight="1" x14ac:dyDescent="0.25">
      <c r="A61" s="46" t="s">
        <v>106</v>
      </c>
      <c r="B61" s="50">
        <v>360</v>
      </c>
      <c r="C61" s="48"/>
      <c r="D61" s="49"/>
      <c r="F61" s="175"/>
      <c r="G61" s="180"/>
      <c r="H61" s="181"/>
      <c r="I61" s="181"/>
      <c r="J61" s="181"/>
      <c r="K61" s="181"/>
      <c r="L61" s="181"/>
      <c r="M61" s="182"/>
      <c r="N61" s="189"/>
      <c r="O61" s="172"/>
    </row>
    <row r="62" spans="1:15" ht="28.5" customHeight="1" x14ac:dyDescent="0.25">
      <c r="A62" s="46" t="s">
        <v>107</v>
      </c>
      <c r="B62" s="50">
        <v>370</v>
      </c>
      <c r="C62" s="48"/>
      <c r="D62" s="49"/>
      <c r="F62" s="176"/>
      <c r="G62" s="183"/>
      <c r="H62" s="184"/>
      <c r="I62" s="184"/>
      <c r="J62" s="184"/>
      <c r="K62" s="184"/>
      <c r="L62" s="184"/>
      <c r="M62" s="185"/>
      <c r="N62" s="190"/>
      <c r="O62" s="173"/>
    </row>
    <row r="63" spans="1:15" ht="28.5" customHeight="1" x14ac:dyDescent="0.25">
      <c r="A63" s="46" t="s">
        <v>109</v>
      </c>
      <c r="B63" s="50">
        <v>380</v>
      </c>
      <c r="C63" s="48"/>
      <c r="D63" s="49"/>
      <c r="F63" s="174"/>
      <c r="G63" s="177" t="s">
        <v>161</v>
      </c>
      <c r="H63" s="178"/>
      <c r="I63" s="178"/>
      <c r="J63" s="178"/>
      <c r="K63" s="178"/>
      <c r="L63" s="178"/>
      <c r="M63" s="179"/>
      <c r="N63" s="188" t="s">
        <v>108</v>
      </c>
      <c r="O63" s="171"/>
    </row>
    <row r="64" spans="1:15" ht="15" customHeight="1" x14ac:dyDescent="0.25">
      <c r="A64" s="46" t="s">
        <v>110</v>
      </c>
      <c r="B64" s="50">
        <v>390</v>
      </c>
      <c r="C64" s="48"/>
      <c r="D64" s="49"/>
      <c r="F64" s="175"/>
      <c r="G64" s="180"/>
      <c r="H64" s="181"/>
      <c r="I64" s="181"/>
      <c r="J64" s="181"/>
      <c r="K64" s="181"/>
      <c r="L64" s="181"/>
      <c r="M64" s="182"/>
      <c r="N64" s="189"/>
      <c r="O64" s="172"/>
    </row>
    <row r="65" spans="1:15" ht="13.5" customHeight="1" x14ac:dyDescent="0.25">
      <c r="A65" s="46" t="s">
        <v>111</v>
      </c>
      <c r="B65" s="50">
        <v>400</v>
      </c>
      <c r="C65" s="48"/>
      <c r="D65" s="49"/>
      <c r="F65" s="175"/>
      <c r="G65" s="180"/>
      <c r="H65" s="181"/>
      <c r="I65" s="181"/>
      <c r="J65" s="181"/>
      <c r="K65" s="181"/>
      <c r="L65" s="181"/>
      <c r="M65" s="182"/>
      <c r="N65" s="189"/>
      <c r="O65" s="172"/>
    </row>
    <row r="66" spans="1:15" ht="15" customHeight="1" x14ac:dyDescent="0.25">
      <c r="A66" s="46" t="s">
        <v>112</v>
      </c>
      <c r="B66" s="50">
        <v>410</v>
      </c>
      <c r="C66" s="48"/>
      <c r="D66" s="49"/>
      <c r="F66" s="175"/>
      <c r="G66" s="180"/>
      <c r="H66" s="181"/>
      <c r="I66" s="181"/>
      <c r="J66" s="181"/>
      <c r="K66" s="181"/>
      <c r="L66" s="181"/>
      <c r="M66" s="182"/>
      <c r="N66" s="189"/>
      <c r="O66" s="172"/>
    </row>
    <row r="67" spans="1:15" ht="15" customHeight="1" x14ac:dyDescent="0.25">
      <c r="A67" s="77" t="s">
        <v>114</v>
      </c>
      <c r="B67" s="50">
        <v>420</v>
      </c>
      <c r="C67" s="55">
        <f>SUM(C68:C69)</f>
        <v>0</v>
      </c>
      <c r="D67" s="56">
        <f>SUM(D68:D69)</f>
        <v>0</v>
      </c>
      <c r="F67" s="175"/>
      <c r="G67" s="180"/>
      <c r="H67" s="181"/>
      <c r="I67" s="181"/>
      <c r="J67" s="181"/>
      <c r="K67" s="181"/>
      <c r="L67" s="181"/>
      <c r="M67" s="182"/>
      <c r="N67" s="189"/>
      <c r="O67" s="172"/>
    </row>
    <row r="68" spans="1:15" ht="15" customHeight="1" x14ac:dyDescent="0.25">
      <c r="A68" s="62"/>
      <c r="B68" s="40">
        <v>421</v>
      </c>
      <c r="C68" s="60"/>
      <c r="D68" s="61"/>
      <c r="F68" s="175"/>
      <c r="G68" s="180"/>
      <c r="H68" s="181"/>
      <c r="I68" s="181"/>
      <c r="J68" s="181"/>
      <c r="K68" s="181"/>
      <c r="L68" s="181"/>
      <c r="M68" s="182"/>
      <c r="N68" s="189"/>
      <c r="O68" s="172"/>
    </row>
    <row r="69" spans="1:15" ht="15" customHeight="1" x14ac:dyDescent="0.25">
      <c r="A69" s="62"/>
      <c r="B69" s="40">
        <v>422</v>
      </c>
      <c r="C69" s="60"/>
      <c r="D69" s="61"/>
      <c r="F69" s="175"/>
      <c r="G69" s="180"/>
      <c r="H69" s="181"/>
      <c r="I69" s="181"/>
      <c r="J69" s="181"/>
      <c r="K69" s="181"/>
      <c r="L69" s="181"/>
      <c r="M69" s="182"/>
      <c r="N69" s="189"/>
      <c r="O69" s="172"/>
    </row>
    <row r="70" spans="1:15" ht="21.75" customHeight="1" x14ac:dyDescent="0.25">
      <c r="A70" s="63" t="s">
        <v>115</v>
      </c>
      <c r="B70" s="40">
        <v>430</v>
      </c>
      <c r="C70" s="55">
        <f>SUM(C57:C67)</f>
        <v>0</v>
      </c>
      <c r="D70" s="56">
        <f>SUM(D57:D67)</f>
        <v>0</v>
      </c>
      <c r="F70" s="175"/>
      <c r="G70" s="180"/>
      <c r="H70" s="181"/>
      <c r="I70" s="181"/>
      <c r="J70" s="181"/>
      <c r="K70" s="181"/>
      <c r="L70" s="181"/>
      <c r="M70" s="182"/>
      <c r="N70" s="189"/>
      <c r="O70" s="172"/>
    </row>
    <row r="71" spans="1:15" ht="33" customHeight="1" thickBot="1" x14ac:dyDescent="0.3">
      <c r="A71" s="71" t="s">
        <v>78</v>
      </c>
      <c r="B71" s="83">
        <v>440</v>
      </c>
      <c r="C71" s="84">
        <f>C45+C54+C70</f>
        <v>0</v>
      </c>
      <c r="D71" s="85">
        <f>D45+D54+D70</f>
        <v>0</v>
      </c>
      <c r="F71" s="176"/>
      <c r="G71" s="183"/>
      <c r="H71" s="184"/>
      <c r="I71" s="184"/>
      <c r="J71" s="184"/>
      <c r="K71" s="184"/>
      <c r="L71" s="184"/>
      <c r="M71" s="185"/>
      <c r="N71" s="190"/>
      <c r="O71" s="173"/>
    </row>
    <row r="72" spans="1:15" ht="53.25" customHeight="1" x14ac:dyDescent="0.25">
      <c r="A72" s="86"/>
      <c r="B72" s="87"/>
      <c r="C72" s="88"/>
      <c r="D72" s="88"/>
      <c r="F72" s="174"/>
      <c r="G72" s="177" t="s">
        <v>162</v>
      </c>
      <c r="H72" s="178"/>
      <c r="I72" s="178"/>
      <c r="J72" s="178"/>
      <c r="K72" s="178"/>
      <c r="L72" s="178"/>
      <c r="M72" s="179"/>
      <c r="N72" s="188" t="s">
        <v>113</v>
      </c>
      <c r="O72" s="171"/>
    </row>
    <row r="73" spans="1:15" ht="21" customHeight="1" x14ac:dyDescent="0.25">
      <c r="A73" s="207" t="s">
        <v>117</v>
      </c>
      <c r="B73" s="207"/>
      <c r="C73" s="207"/>
      <c r="D73" s="207"/>
      <c r="F73" s="175"/>
      <c r="G73" s="180"/>
      <c r="H73" s="181"/>
      <c r="I73" s="181"/>
      <c r="J73" s="181"/>
      <c r="K73" s="181"/>
      <c r="L73" s="181"/>
      <c r="M73" s="182"/>
      <c r="N73" s="189"/>
      <c r="O73" s="172"/>
    </row>
    <row r="74" spans="1:15" ht="27" customHeight="1" thickBot="1" x14ac:dyDescent="0.3">
      <c r="A74" s="208" t="s">
        <v>198</v>
      </c>
      <c r="B74" s="208"/>
      <c r="C74" s="208"/>
      <c r="D74" s="208"/>
      <c r="F74" s="175"/>
      <c r="G74" s="180"/>
      <c r="H74" s="181"/>
      <c r="I74" s="181"/>
      <c r="J74" s="181"/>
      <c r="K74" s="181"/>
      <c r="L74" s="181"/>
      <c r="M74" s="182"/>
      <c r="N74" s="189"/>
      <c r="O74" s="172"/>
    </row>
    <row r="75" spans="1:15" ht="33.75" customHeight="1" x14ac:dyDescent="0.25">
      <c r="A75" s="89" t="s">
        <v>42</v>
      </c>
      <c r="B75" s="32" t="s">
        <v>39</v>
      </c>
      <c r="C75" s="32" t="s">
        <v>119</v>
      </c>
      <c r="D75" s="33" t="s">
        <v>120</v>
      </c>
      <c r="F75" s="175"/>
      <c r="G75" s="180"/>
      <c r="H75" s="181"/>
      <c r="I75" s="181"/>
      <c r="J75" s="181"/>
      <c r="K75" s="181"/>
      <c r="L75" s="181"/>
      <c r="M75" s="182"/>
      <c r="N75" s="189"/>
      <c r="O75" s="172"/>
    </row>
    <row r="76" spans="1:15" ht="15" customHeight="1" x14ac:dyDescent="0.25">
      <c r="A76" s="90">
        <v>1</v>
      </c>
      <c r="B76" s="91">
        <v>2</v>
      </c>
      <c r="C76" s="92">
        <v>3</v>
      </c>
      <c r="D76" s="93">
        <v>4</v>
      </c>
      <c r="F76" s="176"/>
      <c r="G76" s="183"/>
      <c r="H76" s="184"/>
      <c r="I76" s="184"/>
      <c r="J76" s="184"/>
      <c r="K76" s="184"/>
      <c r="L76" s="184"/>
      <c r="M76" s="185"/>
      <c r="N76" s="190"/>
      <c r="O76" s="173"/>
    </row>
    <row r="77" spans="1:15" ht="28.5" customHeight="1" x14ac:dyDescent="0.25">
      <c r="A77" s="77" t="s">
        <v>121</v>
      </c>
      <c r="B77" s="94" t="s">
        <v>47</v>
      </c>
      <c r="C77" s="78">
        <f>C78+C79</f>
        <v>0</v>
      </c>
      <c r="D77" s="79">
        <f>D78+D79</f>
        <v>0</v>
      </c>
      <c r="F77" s="174"/>
      <c r="G77" s="177" t="s">
        <v>163</v>
      </c>
      <c r="H77" s="178"/>
      <c r="I77" s="178"/>
      <c r="J77" s="178"/>
      <c r="K77" s="178"/>
      <c r="L77" s="178"/>
      <c r="M77" s="179"/>
      <c r="N77" s="188" t="s">
        <v>116</v>
      </c>
      <c r="O77" s="171"/>
    </row>
    <row r="78" spans="1:15" ht="27" x14ac:dyDescent="0.25">
      <c r="A78" s="46" t="s">
        <v>122</v>
      </c>
      <c r="B78" s="94" t="s">
        <v>123</v>
      </c>
      <c r="C78" s="48"/>
      <c r="D78" s="95"/>
      <c r="F78" s="175"/>
      <c r="G78" s="180"/>
      <c r="H78" s="181"/>
      <c r="I78" s="181"/>
      <c r="J78" s="181"/>
      <c r="K78" s="181"/>
      <c r="L78" s="181"/>
      <c r="M78" s="182"/>
      <c r="N78" s="189"/>
      <c r="O78" s="172"/>
    </row>
    <row r="79" spans="1:15" ht="15.75" customHeight="1" x14ac:dyDescent="0.25">
      <c r="A79" s="46" t="s">
        <v>124</v>
      </c>
      <c r="B79" s="94" t="s">
        <v>125</v>
      </c>
      <c r="C79" s="48"/>
      <c r="D79" s="95"/>
      <c r="F79" s="175"/>
      <c r="G79" s="180"/>
      <c r="H79" s="181"/>
      <c r="I79" s="181"/>
      <c r="J79" s="181"/>
      <c r="K79" s="181"/>
      <c r="L79" s="181"/>
      <c r="M79" s="182"/>
      <c r="N79" s="189"/>
      <c r="O79" s="172"/>
    </row>
    <row r="80" spans="1:15" ht="27" x14ac:dyDescent="0.25">
      <c r="A80" s="46" t="s">
        <v>126</v>
      </c>
      <c r="B80" s="94" t="s">
        <v>49</v>
      </c>
      <c r="C80" s="48"/>
      <c r="D80" s="49"/>
      <c r="F80" s="175"/>
      <c r="G80" s="180"/>
      <c r="H80" s="181"/>
      <c r="I80" s="181"/>
      <c r="J80" s="181"/>
      <c r="K80" s="181"/>
      <c r="L80" s="181"/>
      <c r="M80" s="182"/>
      <c r="N80" s="189"/>
      <c r="O80" s="172"/>
    </row>
    <row r="81" spans="1:15" ht="15.75" customHeight="1" x14ac:dyDescent="0.25">
      <c r="A81" s="77" t="s">
        <v>127</v>
      </c>
      <c r="B81" s="94" t="s">
        <v>100</v>
      </c>
      <c r="C81" s="55">
        <f>C77-C80</f>
        <v>0</v>
      </c>
      <c r="D81" s="56">
        <f>D77-D80</f>
        <v>0</v>
      </c>
      <c r="F81" s="175"/>
      <c r="G81" s="180"/>
      <c r="H81" s="181"/>
      <c r="I81" s="181"/>
      <c r="J81" s="181"/>
      <c r="K81" s="181"/>
      <c r="L81" s="181"/>
      <c r="M81" s="182"/>
      <c r="N81" s="189"/>
      <c r="O81" s="172"/>
    </row>
    <row r="82" spans="1:15" ht="17.25" customHeight="1" x14ac:dyDescent="0.25">
      <c r="A82" s="46" t="s">
        <v>128</v>
      </c>
      <c r="B82" s="94" t="s">
        <v>129</v>
      </c>
      <c r="C82" s="48"/>
      <c r="D82" s="49"/>
      <c r="F82" s="175"/>
      <c r="G82" s="180"/>
      <c r="H82" s="181"/>
      <c r="I82" s="181"/>
      <c r="J82" s="181"/>
      <c r="K82" s="181"/>
      <c r="L82" s="181"/>
      <c r="M82" s="182"/>
      <c r="N82" s="189"/>
      <c r="O82" s="172"/>
    </row>
    <row r="83" spans="1:15" ht="18.75" customHeight="1" x14ac:dyDescent="0.25">
      <c r="A83" s="46" t="s">
        <v>130</v>
      </c>
      <c r="B83" s="94" t="s">
        <v>131</v>
      </c>
      <c r="C83" s="48"/>
      <c r="D83" s="49"/>
      <c r="F83" s="176"/>
      <c r="G83" s="183"/>
      <c r="H83" s="184"/>
      <c r="I83" s="184"/>
      <c r="J83" s="184"/>
      <c r="K83" s="184"/>
      <c r="L83" s="184"/>
      <c r="M83" s="185"/>
      <c r="N83" s="190"/>
      <c r="O83" s="173"/>
    </row>
    <row r="84" spans="1:15" ht="33.75" customHeight="1" x14ac:dyDescent="0.25">
      <c r="A84" s="96" t="s">
        <v>132</v>
      </c>
      <c r="B84" s="94" t="s">
        <v>133</v>
      </c>
      <c r="C84" s="55">
        <f>C81-C82-C83</f>
        <v>0</v>
      </c>
      <c r="D84" s="56">
        <f>D81-D82-D83</f>
        <v>0</v>
      </c>
      <c r="F84" s="174"/>
      <c r="G84" s="177" t="s">
        <v>164</v>
      </c>
      <c r="H84" s="178"/>
      <c r="I84" s="178"/>
      <c r="J84" s="178"/>
      <c r="K84" s="178"/>
      <c r="L84" s="178"/>
      <c r="M84" s="179"/>
      <c r="N84" s="188" t="s">
        <v>118</v>
      </c>
      <c r="O84" s="192"/>
    </row>
    <row r="85" spans="1:15" ht="15" customHeight="1" x14ac:dyDescent="0.25">
      <c r="A85" s="51" t="s">
        <v>134</v>
      </c>
      <c r="B85" s="94" t="s">
        <v>135</v>
      </c>
      <c r="C85" s="55">
        <f>C86+C87</f>
        <v>0</v>
      </c>
      <c r="D85" s="56">
        <f>D86+D87</f>
        <v>0</v>
      </c>
      <c r="F85" s="175"/>
      <c r="G85" s="180"/>
      <c r="H85" s="181"/>
      <c r="I85" s="181"/>
      <c r="J85" s="181"/>
      <c r="K85" s="181"/>
      <c r="L85" s="181"/>
      <c r="M85" s="182"/>
      <c r="N85" s="189"/>
      <c r="O85" s="193"/>
    </row>
    <row r="86" spans="1:15" ht="15" customHeight="1" x14ac:dyDescent="0.25">
      <c r="A86" s="97"/>
      <c r="B86" s="98" t="s">
        <v>136</v>
      </c>
      <c r="C86" s="48"/>
      <c r="D86" s="49"/>
      <c r="F86" s="175"/>
      <c r="G86" s="180"/>
      <c r="H86" s="181"/>
      <c r="I86" s="181"/>
      <c r="J86" s="181"/>
      <c r="K86" s="181"/>
      <c r="L86" s="181"/>
      <c r="M86" s="182"/>
      <c r="N86" s="189"/>
      <c r="O86" s="193"/>
    </row>
    <row r="87" spans="1:15" ht="15" customHeight="1" x14ac:dyDescent="0.25">
      <c r="A87" s="62"/>
      <c r="B87" s="98" t="s">
        <v>137</v>
      </c>
      <c r="C87" s="48"/>
      <c r="D87" s="49"/>
      <c r="F87" s="176"/>
      <c r="G87" s="183"/>
      <c r="H87" s="184"/>
      <c r="I87" s="184"/>
      <c r="J87" s="184"/>
      <c r="K87" s="184"/>
      <c r="L87" s="184"/>
      <c r="M87" s="185"/>
      <c r="N87" s="190"/>
      <c r="O87" s="194"/>
    </row>
    <row r="88" spans="1:15" ht="15" customHeight="1" x14ac:dyDescent="0.25">
      <c r="A88" s="99" t="s">
        <v>138</v>
      </c>
      <c r="B88" s="98" t="s">
        <v>139</v>
      </c>
      <c r="C88" s="55">
        <f>C89+C90+C91</f>
        <v>0</v>
      </c>
      <c r="D88" s="56">
        <f>D89+D90+D91</f>
        <v>0</v>
      </c>
      <c r="F88" s="174">
        <v>3</v>
      </c>
      <c r="G88" s="177" t="s">
        <v>174</v>
      </c>
      <c r="H88" s="178"/>
      <c r="I88" s="178"/>
      <c r="J88" s="178"/>
      <c r="K88" s="178"/>
      <c r="L88" s="178"/>
      <c r="M88" s="179"/>
      <c r="N88" s="188" t="s">
        <v>129</v>
      </c>
      <c r="O88" s="195">
        <f>SUM(O95:O123)</f>
        <v>0</v>
      </c>
    </row>
    <row r="89" spans="1:15" ht="15" customHeight="1" x14ac:dyDescent="0.25">
      <c r="A89" s="97"/>
      <c r="B89" s="98" t="s">
        <v>140</v>
      </c>
      <c r="C89" s="48"/>
      <c r="D89" s="49"/>
      <c r="F89" s="175"/>
      <c r="G89" s="180"/>
      <c r="H89" s="181"/>
      <c r="I89" s="181"/>
      <c r="J89" s="181"/>
      <c r="K89" s="181"/>
      <c r="L89" s="181"/>
      <c r="M89" s="182"/>
      <c r="N89" s="189"/>
      <c r="O89" s="196"/>
    </row>
    <row r="90" spans="1:15" ht="15.75" customHeight="1" x14ac:dyDescent="0.25">
      <c r="A90" s="97"/>
      <c r="B90" s="98" t="s">
        <v>141</v>
      </c>
      <c r="C90" s="48"/>
      <c r="D90" s="49"/>
      <c r="F90" s="175"/>
      <c r="G90" s="180"/>
      <c r="H90" s="181"/>
      <c r="I90" s="181"/>
      <c r="J90" s="181"/>
      <c r="K90" s="181"/>
      <c r="L90" s="181"/>
      <c r="M90" s="182"/>
      <c r="N90" s="189"/>
      <c r="O90" s="196"/>
    </row>
    <row r="91" spans="1:15" ht="16.5" customHeight="1" x14ac:dyDescent="0.25">
      <c r="A91" s="97"/>
      <c r="B91" s="98" t="s">
        <v>142</v>
      </c>
      <c r="C91" s="48"/>
      <c r="D91" s="49"/>
      <c r="F91" s="175"/>
      <c r="G91" s="180"/>
      <c r="H91" s="181"/>
      <c r="I91" s="181"/>
      <c r="J91" s="181"/>
      <c r="K91" s="181"/>
      <c r="L91" s="181"/>
      <c r="M91" s="182"/>
      <c r="N91" s="189"/>
      <c r="O91" s="196"/>
    </row>
    <row r="92" spans="1:15" ht="18" customHeight="1" x14ac:dyDescent="0.25">
      <c r="A92" s="100" t="s">
        <v>143</v>
      </c>
      <c r="B92" s="98" t="s">
        <v>144</v>
      </c>
      <c r="C92" s="55">
        <f>C84+C85-C88</f>
        <v>0</v>
      </c>
      <c r="D92" s="56">
        <f>D84+D85-D88</f>
        <v>0</v>
      </c>
      <c r="F92" s="175"/>
      <c r="G92" s="180"/>
      <c r="H92" s="181"/>
      <c r="I92" s="181"/>
      <c r="J92" s="181"/>
      <c r="K92" s="181"/>
      <c r="L92" s="181"/>
      <c r="M92" s="182"/>
      <c r="N92" s="189"/>
      <c r="O92" s="196"/>
    </row>
    <row r="93" spans="1:15" s="34" customFormat="1" ht="18.75" customHeight="1" x14ac:dyDescent="0.25">
      <c r="A93" s="46" t="s">
        <v>145</v>
      </c>
      <c r="B93" s="40">
        <v>100</v>
      </c>
      <c r="C93" s="48"/>
      <c r="D93" s="49"/>
      <c r="F93" s="175"/>
      <c r="G93" s="180"/>
      <c r="H93" s="181"/>
      <c r="I93" s="181"/>
      <c r="J93" s="181"/>
      <c r="K93" s="181"/>
      <c r="L93" s="181"/>
      <c r="M93" s="182"/>
      <c r="N93" s="189"/>
      <c r="O93" s="196"/>
    </row>
    <row r="94" spans="1:15" ht="23.25" customHeight="1" x14ac:dyDescent="0.25">
      <c r="A94" s="77" t="s">
        <v>146</v>
      </c>
      <c r="B94" s="40">
        <v>110</v>
      </c>
      <c r="C94" s="55">
        <f>SUM(C95:C96)</f>
        <v>0</v>
      </c>
      <c r="D94" s="56">
        <f>SUM(D95:D96)</f>
        <v>0</v>
      </c>
      <c r="F94" s="176"/>
      <c r="G94" s="183"/>
      <c r="H94" s="184"/>
      <c r="I94" s="184"/>
      <c r="J94" s="184"/>
      <c r="K94" s="184"/>
      <c r="L94" s="184"/>
      <c r="M94" s="185"/>
      <c r="N94" s="190"/>
      <c r="O94" s="197"/>
    </row>
    <row r="95" spans="1:15" ht="22.5" customHeight="1" x14ac:dyDescent="0.25">
      <c r="A95" s="101"/>
      <c r="B95" s="40">
        <v>111</v>
      </c>
      <c r="C95" s="48"/>
      <c r="D95" s="49"/>
      <c r="F95" s="198"/>
      <c r="G95" s="177" t="s">
        <v>165</v>
      </c>
      <c r="H95" s="178"/>
      <c r="I95" s="178"/>
      <c r="J95" s="178"/>
      <c r="K95" s="178"/>
      <c r="L95" s="178"/>
      <c r="M95" s="179"/>
      <c r="N95" s="209" t="s">
        <v>167</v>
      </c>
      <c r="O95" s="168"/>
    </row>
    <row r="96" spans="1:15" ht="22.5" customHeight="1" x14ac:dyDescent="0.25">
      <c r="A96" s="97"/>
      <c r="B96" s="40">
        <v>112</v>
      </c>
      <c r="C96" s="48"/>
      <c r="D96" s="49"/>
      <c r="F96" s="199"/>
      <c r="G96" s="180"/>
      <c r="H96" s="181"/>
      <c r="I96" s="181"/>
      <c r="J96" s="181"/>
      <c r="K96" s="181"/>
      <c r="L96" s="181"/>
      <c r="M96" s="182"/>
      <c r="N96" s="210"/>
      <c r="O96" s="169"/>
    </row>
    <row r="97" spans="1:15" ht="22.5" customHeight="1" x14ac:dyDescent="0.25">
      <c r="A97" s="102"/>
      <c r="B97" s="65"/>
      <c r="C97" s="103"/>
      <c r="D97" s="104"/>
      <c r="F97" s="200"/>
      <c r="G97" s="183"/>
      <c r="H97" s="184"/>
      <c r="I97" s="184"/>
      <c r="J97" s="184"/>
      <c r="K97" s="184"/>
      <c r="L97" s="184"/>
      <c r="M97" s="185"/>
      <c r="N97" s="211"/>
      <c r="O97" s="170"/>
    </row>
    <row r="98" spans="1:15" ht="27" customHeight="1" x14ac:dyDescent="0.25">
      <c r="A98" s="77" t="s">
        <v>147</v>
      </c>
      <c r="B98" s="40">
        <v>120</v>
      </c>
      <c r="C98" s="55">
        <f>C92-C93+C94</f>
        <v>0</v>
      </c>
      <c r="D98" s="56">
        <f>D92-D93+D94</f>
        <v>0</v>
      </c>
      <c r="F98" s="198"/>
      <c r="G98" s="177" t="s">
        <v>166</v>
      </c>
      <c r="H98" s="178"/>
      <c r="I98" s="178"/>
      <c r="J98" s="178"/>
      <c r="K98" s="178"/>
      <c r="L98" s="178"/>
      <c r="M98" s="179"/>
      <c r="N98" s="188" t="s">
        <v>168</v>
      </c>
      <c r="O98" s="192"/>
    </row>
    <row r="99" spans="1:15" ht="21.75" customHeight="1" x14ac:dyDescent="0.25">
      <c r="A99" s="46" t="s">
        <v>148</v>
      </c>
      <c r="B99" s="40">
        <v>130</v>
      </c>
      <c r="C99" s="48"/>
      <c r="D99" s="95"/>
      <c r="F99" s="199"/>
      <c r="G99" s="180"/>
      <c r="H99" s="181"/>
      <c r="I99" s="181"/>
      <c r="J99" s="181"/>
      <c r="K99" s="181"/>
      <c r="L99" s="181"/>
      <c r="M99" s="182"/>
      <c r="N99" s="189"/>
      <c r="O99" s="193"/>
    </row>
    <row r="100" spans="1:15" ht="29.25" customHeight="1" thickBot="1" x14ac:dyDescent="0.3">
      <c r="A100" s="105" t="s">
        <v>150</v>
      </c>
      <c r="B100" s="83">
        <v>140</v>
      </c>
      <c r="C100" s="106">
        <f>C98-C99</f>
        <v>0</v>
      </c>
      <c r="D100" s="107">
        <f>D98-D99</f>
        <v>0</v>
      </c>
      <c r="F100" s="200"/>
      <c r="G100" s="183"/>
      <c r="H100" s="184"/>
      <c r="I100" s="184"/>
      <c r="J100" s="184"/>
      <c r="K100" s="184"/>
      <c r="L100" s="184"/>
      <c r="M100" s="185"/>
      <c r="N100" s="190"/>
      <c r="O100" s="194"/>
    </row>
    <row r="101" spans="1:15" ht="15" customHeight="1" x14ac:dyDescent="0.25">
      <c r="F101" s="198"/>
      <c r="G101" s="177" t="s">
        <v>190</v>
      </c>
      <c r="H101" s="178"/>
      <c r="I101" s="178"/>
      <c r="J101" s="178"/>
      <c r="K101" s="178"/>
      <c r="L101" s="178"/>
      <c r="M101" s="179"/>
      <c r="N101" s="188" t="s">
        <v>175</v>
      </c>
      <c r="O101" s="192"/>
    </row>
    <row r="102" spans="1:15" ht="15" customHeight="1" x14ac:dyDescent="0.25">
      <c r="F102" s="199"/>
      <c r="G102" s="180"/>
      <c r="H102" s="181"/>
      <c r="I102" s="181"/>
      <c r="J102" s="181"/>
      <c r="K102" s="181"/>
      <c r="L102" s="181"/>
      <c r="M102" s="182"/>
      <c r="N102" s="189"/>
      <c r="O102" s="193"/>
    </row>
    <row r="103" spans="1:15" ht="15" customHeight="1" x14ac:dyDescent="0.25">
      <c r="F103" s="199"/>
      <c r="G103" s="180"/>
      <c r="H103" s="181"/>
      <c r="I103" s="181"/>
      <c r="J103" s="181"/>
      <c r="K103" s="181"/>
      <c r="L103" s="181"/>
      <c r="M103" s="182"/>
      <c r="N103" s="189"/>
      <c r="O103" s="193"/>
    </row>
    <row r="104" spans="1:15" ht="15" customHeight="1" x14ac:dyDescent="0.25">
      <c r="F104" s="199"/>
      <c r="G104" s="180"/>
      <c r="H104" s="181"/>
      <c r="I104" s="181"/>
      <c r="J104" s="181"/>
      <c r="K104" s="181"/>
      <c r="L104" s="181"/>
      <c r="M104" s="182"/>
      <c r="N104" s="189"/>
      <c r="O104" s="193"/>
    </row>
    <row r="105" spans="1:15" ht="15" customHeight="1" x14ac:dyDescent="0.25">
      <c r="F105" s="199"/>
      <c r="G105" s="180"/>
      <c r="H105" s="181"/>
      <c r="I105" s="181"/>
      <c r="J105" s="181"/>
      <c r="K105" s="181"/>
      <c r="L105" s="181"/>
      <c r="M105" s="182"/>
      <c r="N105" s="189"/>
      <c r="O105" s="193"/>
    </row>
    <row r="106" spans="1:15" ht="15" customHeight="1" x14ac:dyDescent="0.25">
      <c r="F106" s="199"/>
      <c r="G106" s="180"/>
      <c r="H106" s="181"/>
      <c r="I106" s="181"/>
      <c r="J106" s="181"/>
      <c r="K106" s="181"/>
      <c r="L106" s="181"/>
      <c r="M106" s="182"/>
      <c r="N106" s="189"/>
      <c r="O106" s="193"/>
    </row>
    <row r="107" spans="1:15" ht="15" customHeight="1" x14ac:dyDescent="0.25">
      <c r="F107" s="199"/>
      <c r="G107" s="180"/>
      <c r="H107" s="181"/>
      <c r="I107" s="181"/>
      <c r="J107" s="181"/>
      <c r="K107" s="181"/>
      <c r="L107" s="181"/>
      <c r="M107" s="182"/>
      <c r="N107" s="189"/>
      <c r="O107" s="193"/>
    </row>
    <row r="108" spans="1:15" ht="15" customHeight="1" x14ac:dyDescent="0.25">
      <c r="F108" s="199"/>
      <c r="G108" s="180"/>
      <c r="H108" s="181"/>
      <c r="I108" s="181"/>
      <c r="J108" s="181"/>
      <c r="K108" s="181"/>
      <c r="L108" s="181"/>
      <c r="M108" s="182"/>
      <c r="N108" s="189"/>
      <c r="O108" s="193"/>
    </row>
    <row r="109" spans="1:15" ht="28.5" customHeight="1" x14ac:dyDescent="0.25">
      <c r="F109" s="199"/>
      <c r="G109" s="180"/>
      <c r="H109" s="181"/>
      <c r="I109" s="181"/>
      <c r="J109" s="181"/>
      <c r="K109" s="181"/>
      <c r="L109" s="181"/>
      <c r="M109" s="182"/>
      <c r="N109" s="189"/>
      <c r="O109" s="193"/>
    </row>
    <row r="110" spans="1:15" ht="15" customHeight="1" x14ac:dyDescent="0.25">
      <c r="F110" s="199"/>
      <c r="G110" s="180"/>
      <c r="H110" s="181"/>
      <c r="I110" s="181"/>
      <c r="J110" s="181"/>
      <c r="K110" s="181"/>
      <c r="L110" s="181"/>
      <c r="M110" s="182"/>
      <c r="N110" s="189"/>
      <c r="O110" s="193"/>
    </row>
    <row r="111" spans="1:15" ht="16.5" customHeight="1" x14ac:dyDescent="0.25">
      <c r="B111" s="23"/>
      <c r="F111" s="199"/>
      <c r="G111" s="180"/>
      <c r="H111" s="181"/>
      <c r="I111" s="181"/>
      <c r="J111" s="181"/>
      <c r="K111" s="181"/>
      <c r="L111" s="181"/>
      <c r="M111" s="182"/>
      <c r="N111" s="189"/>
      <c r="O111" s="193"/>
    </row>
    <row r="112" spans="1:15" ht="15" customHeight="1" x14ac:dyDescent="0.25">
      <c r="F112" s="199"/>
      <c r="G112" s="180"/>
      <c r="H112" s="181"/>
      <c r="I112" s="181"/>
      <c r="J112" s="181"/>
      <c r="K112" s="181"/>
      <c r="L112" s="181"/>
      <c r="M112" s="182"/>
      <c r="N112" s="189"/>
      <c r="O112" s="193"/>
    </row>
    <row r="113" spans="6:15" ht="15" customHeight="1" x14ac:dyDescent="0.25">
      <c r="F113" s="199"/>
      <c r="G113" s="180"/>
      <c r="H113" s="181"/>
      <c r="I113" s="181"/>
      <c r="J113" s="181"/>
      <c r="K113" s="181"/>
      <c r="L113" s="181"/>
      <c r="M113" s="182"/>
      <c r="N113" s="189"/>
      <c r="O113" s="193"/>
    </row>
    <row r="114" spans="6:15" ht="15" customHeight="1" x14ac:dyDescent="0.25">
      <c r="F114" s="199"/>
      <c r="G114" s="180"/>
      <c r="H114" s="181"/>
      <c r="I114" s="181"/>
      <c r="J114" s="181"/>
      <c r="K114" s="181"/>
      <c r="L114" s="181"/>
      <c r="M114" s="182"/>
      <c r="N114" s="189"/>
      <c r="O114" s="193"/>
    </row>
    <row r="115" spans="6:15" ht="15" customHeight="1" x14ac:dyDescent="0.25">
      <c r="F115" s="199"/>
      <c r="G115" s="180"/>
      <c r="H115" s="181"/>
      <c r="I115" s="181"/>
      <c r="J115" s="181"/>
      <c r="K115" s="181"/>
      <c r="L115" s="181"/>
      <c r="M115" s="182"/>
      <c r="N115" s="189"/>
      <c r="O115" s="193"/>
    </row>
    <row r="116" spans="6:15" ht="15" customHeight="1" x14ac:dyDescent="0.25">
      <c r="F116" s="199"/>
      <c r="G116" s="180"/>
      <c r="H116" s="181"/>
      <c r="I116" s="181"/>
      <c r="J116" s="181"/>
      <c r="K116" s="181"/>
      <c r="L116" s="181"/>
      <c r="M116" s="182"/>
      <c r="N116" s="189"/>
      <c r="O116" s="193"/>
    </row>
    <row r="117" spans="6:15" ht="39.75" customHeight="1" x14ac:dyDescent="0.25">
      <c r="F117" s="199"/>
      <c r="G117" s="180"/>
      <c r="H117" s="181"/>
      <c r="I117" s="181"/>
      <c r="J117" s="181"/>
      <c r="K117" s="181"/>
      <c r="L117" s="181"/>
      <c r="M117" s="182"/>
      <c r="N117" s="189"/>
      <c r="O117" s="193"/>
    </row>
    <row r="118" spans="6:15" ht="39.75" customHeight="1" x14ac:dyDescent="0.25">
      <c r="F118" s="199"/>
      <c r="G118" s="180"/>
      <c r="H118" s="181"/>
      <c r="I118" s="181"/>
      <c r="J118" s="181"/>
      <c r="K118" s="181"/>
      <c r="L118" s="181"/>
      <c r="M118" s="182"/>
      <c r="N118" s="189"/>
      <c r="O118" s="193"/>
    </row>
    <row r="119" spans="6:15" ht="54" customHeight="1" x14ac:dyDescent="0.25">
      <c r="F119" s="200"/>
      <c r="G119" s="183"/>
      <c r="H119" s="184"/>
      <c r="I119" s="184"/>
      <c r="J119" s="184"/>
      <c r="K119" s="184"/>
      <c r="L119" s="184"/>
      <c r="M119" s="185"/>
      <c r="N119" s="190"/>
      <c r="O119" s="194"/>
    </row>
    <row r="120" spans="6:15" ht="39.75" customHeight="1" x14ac:dyDescent="0.25">
      <c r="F120" s="117"/>
      <c r="G120" s="191" t="s">
        <v>169</v>
      </c>
      <c r="H120" s="191"/>
      <c r="I120" s="191"/>
      <c r="J120" s="191"/>
      <c r="K120" s="191"/>
      <c r="L120" s="191"/>
      <c r="M120" s="191"/>
      <c r="N120" s="122" t="s">
        <v>176</v>
      </c>
      <c r="O120" s="123"/>
    </row>
    <row r="121" spans="6:15" ht="49.5" customHeight="1" x14ac:dyDescent="0.25">
      <c r="F121" s="121"/>
      <c r="G121" s="191" t="s">
        <v>170</v>
      </c>
      <c r="H121" s="191"/>
      <c r="I121" s="191"/>
      <c r="J121" s="191"/>
      <c r="K121" s="191"/>
      <c r="L121" s="191"/>
      <c r="M121" s="191"/>
      <c r="N121" s="122" t="s">
        <v>177</v>
      </c>
      <c r="O121" s="123"/>
    </row>
    <row r="122" spans="6:15" ht="51.75" customHeight="1" x14ac:dyDescent="0.25">
      <c r="F122" s="121"/>
      <c r="G122" s="191" t="s">
        <v>171</v>
      </c>
      <c r="H122" s="191"/>
      <c r="I122" s="191"/>
      <c r="J122" s="191"/>
      <c r="K122" s="191"/>
      <c r="L122" s="191"/>
      <c r="M122" s="191"/>
      <c r="N122" s="122" t="s">
        <v>178</v>
      </c>
      <c r="O122" s="123"/>
    </row>
    <row r="123" spans="6:15" ht="198" customHeight="1" x14ac:dyDescent="0.25">
      <c r="F123" s="121"/>
      <c r="G123" s="191" t="s">
        <v>172</v>
      </c>
      <c r="H123" s="191"/>
      <c r="I123" s="191"/>
      <c r="J123" s="191"/>
      <c r="K123" s="191"/>
      <c r="L123" s="191"/>
      <c r="M123" s="191"/>
      <c r="N123" s="122" t="s">
        <v>179</v>
      </c>
      <c r="O123" s="123"/>
    </row>
    <row r="124" spans="6:15" ht="136.5" customHeight="1" x14ac:dyDescent="0.25">
      <c r="F124" s="121">
        <v>4</v>
      </c>
      <c r="G124" s="191" t="s">
        <v>173</v>
      </c>
      <c r="H124" s="191"/>
      <c r="I124" s="191"/>
      <c r="J124" s="191"/>
      <c r="K124" s="191"/>
      <c r="L124" s="191"/>
      <c r="M124" s="191"/>
      <c r="N124" s="122" t="s">
        <v>131</v>
      </c>
      <c r="O124" s="123"/>
    </row>
    <row r="125" spans="6:15" ht="33" customHeight="1" x14ac:dyDescent="0.25">
      <c r="F125" s="121">
        <v>5</v>
      </c>
      <c r="G125" s="186" t="s">
        <v>180</v>
      </c>
      <c r="H125" s="186"/>
      <c r="I125" s="186"/>
      <c r="J125" s="186"/>
      <c r="K125" s="186"/>
      <c r="L125" s="186"/>
      <c r="M125" s="186"/>
      <c r="N125" s="122" t="s">
        <v>133</v>
      </c>
      <c r="O125" s="119">
        <f>O11+O88+O124</f>
        <v>0</v>
      </c>
    </row>
    <row r="126" spans="6:15" ht="28.5" customHeight="1" x14ac:dyDescent="0.25">
      <c r="F126" s="121">
        <v>6</v>
      </c>
      <c r="G126" s="186" t="s">
        <v>181</v>
      </c>
      <c r="H126" s="186"/>
      <c r="I126" s="186"/>
      <c r="J126" s="186"/>
      <c r="K126" s="186"/>
      <c r="L126" s="186"/>
      <c r="M126" s="186"/>
      <c r="N126" s="122" t="s">
        <v>135</v>
      </c>
      <c r="O126" s="119">
        <f>O9+O125</f>
        <v>0</v>
      </c>
    </row>
    <row r="127" spans="6:15" ht="15" customHeight="1" x14ac:dyDescent="0.25">
      <c r="F127" s="121">
        <v>7</v>
      </c>
      <c r="G127" s="186" t="s">
        <v>149</v>
      </c>
      <c r="H127" s="186"/>
      <c r="I127" s="186"/>
      <c r="J127" s="186"/>
      <c r="K127" s="186"/>
      <c r="L127" s="186"/>
      <c r="M127" s="186"/>
      <c r="N127" s="122" t="s">
        <v>139</v>
      </c>
      <c r="O127" s="120">
        <v>0.5</v>
      </c>
    </row>
    <row r="128" spans="6:15" ht="30.75" customHeight="1" x14ac:dyDescent="0.25">
      <c r="F128" s="121">
        <v>8</v>
      </c>
      <c r="G128" s="186" t="s">
        <v>184</v>
      </c>
      <c r="H128" s="186"/>
      <c r="I128" s="186"/>
      <c r="J128" s="186"/>
      <c r="K128" s="186"/>
      <c r="L128" s="186"/>
      <c r="M128" s="186"/>
      <c r="N128" s="122" t="s">
        <v>144</v>
      </c>
      <c r="O128" s="119">
        <f>O126*O127</f>
        <v>0</v>
      </c>
    </row>
    <row r="129" spans="6:15" ht="27.75" thickBot="1" x14ac:dyDescent="0.3">
      <c r="F129" s="108">
        <v>9</v>
      </c>
      <c r="G129" s="187" t="s">
        <v>183</v>
      </c>
      <c r="H129" s="187"/>
      <c r="I129" s="187"/>
      <c r="J129" s="187"/>
      <c r="K129" s="187"/>
      <c r="L129" s="187"/>
      <c r="M129" s="187"/>
      <c r="N129" s="118" t="s">
        <v>185</v>
      </c>
      <c r="O129" s="119">
        <f>O127*O126</f>
        <v>0</v>
      </c>
    </row>
  </sheetData>
  <sheetProtection algorithmName="SHA-512" hashValue="0yLSonHS7i8xWLPwrK7zAFJfB23vMf1SrjA9TICA2PdbL8MokC401jMvlRzGiQEl5NfY7o7oUpiWF3pt2ymYxg==" saltValue="QAGl045wuNTAwX21wjRITQ==" spinCount="100000" sheet="1" objects="1" scenarios="1" selectLockedCells="1"/>
  <mergeCells count="107">
    <mergeCell ref="A73:D73"/>
    <mergeCell ref="A74:D74"/>
    <mergeCell ref="F72:F76"/>
    <mergeCell ref="O9:O10"/>
    <mergeCell ref="F11:F15"/>
    <mergeCell ref="G11:M15"/>
    <mergeCell ref="N11:N15"/>
    <mergeCell ref="O11:O15"/>
    <mergeCell ref="G16:M16"/>
    <mergeCell ref="F17:F18"/>
    <mergeCell ref="G63:M71"/>
    <mergeCell ref="N63:N71"/>
    <mergeCell ref="O63:O71"/>
    <mergeCell ref="N34:N36"/>
    <mergeCell ref="O34:O36"/>
    <mergeCell ref="F37:F42"/>
    <mergeCell ref="G37:M42"/>
    <mergeCell ref="N37:N42"/>
    <mergeCell ref="O37:O42"/>
    <mergeCell ref="F43:F44"/>
    <mergeCell ref="G43:M44"/>
    <mergeCell ref="N43:N44"/>
    <mergeCell ref="O43:O44"/>
    <mergeCell ref="A34:D34"/>
    <mergeCell ref="A1:D2"/>
    <mergeCell ref="F1:O1"/>
    <mergeCell ref="F2:O2"/>
    <mergeCell ref="A3:D4"/>
    <mergeCell ref="F3:M3"/>
    <mergeCell ref="N3:O3"/>
    <mergeCell ref="F4:M4"/>
    <mergeCell ref="N4:O5"/>
    <mergeCell ref="A5:D6"/>
    <mergeCell ref="F6:I6"/>
    <mergeCell ref="N6:O6"/>
    <mergeCell ref="G7:M7"/>
    <mergeCell ref="G8:M8"/>
    <mergeCell ref="F9:F10"/>
    <mergeCell ref="G9:M10"/>
    <mergeCell ref="N9:N10"/>
    <mergeCell ref="F30:F33"/>
    <mergeCell ref="G30:M33"/>
    <mergeCell ref="N30:N33"/>
    <mergeCell ref="O30:O33"/>
    <mergeCell ref="F34:F36"/>
    <mergeCell ref="G34:M36"/>
    <mergeCell ref="F84:F87"/>
    <mergeCell ref="G84:M87"/>
    <mergeCell ref="N84:N87"/>
    <mergeCell ref="O84:O87"/>
    <mergeCell ref="G17:M18"/>
    <mergeCell ref="N17:N18"/>
    <mergeCell ref="O17:O18"/>
    <mergeCell ref="F19:F24"/>
    <mergeCell ref="G19:M24"/>
    <mergeCell ref="N19:N24"/>
    <mergeCell ref="O19:O24"/>
    <mergeCell ref="F25:F29"/>
    <mergeCell ref="G25:M29"/>
    <mergeCell ref="N25:N29"/>
    <mergeCell ref="O25:O29"/>
    <mergeCell ref="F88:F94"/>
    <mergeCell ref="G88:M94"/>
    <mergeCell ref="F45:F50"/>
    <mergeCell ref="G45:M50"/>
    <mergeCell ref="N45:N50"/>
    <mergeCell ref="O45:O50"/>
    <mergeCell ref="F51:F57"/>
    <mergeCell ref="G51:M57"/>
    <mergeCell ref="N51:N57"/>
    <mergeCell ref="O51:O57"/>
    <mergeCell ref="F58:F62"/>
    <mergeCell ref="G58:M62"/>
    <mergeCell ref="N58:N62"/>
    <mergeCell ref="O58:O62"/>
    <mergeCell ref="F63:F71"/>
    <mergeCell ref="G72:M76"/>
    <mergeCell ref="N72:N76"/>
    <mergeCell ref="O72:O76"/>
    <mergeCell ref="F77:F83"/>
    <mergeCell ref="G77:M83"/>
    <mergeCell ref="N77:N83"/>
    <mergeCell ref="O77:O83"/>
    <mergeCell ref="G128:M128"/>
    <mergeCell ref="G129:M129"/>
    <mergeCell ref="N88:N94"/>
    <mergeCell ref="O88:O94"/>
    <mergeCell ref="F95:F97"/>
    <mergeCell ref="G95:M97"/>
    <mergeCell ref="N95:N97"/>
    <mergeCell ref="O95:O97"/>
    <mergeCell ref="F98:F100"/>
    <mergeCell ref="G98:M100"/>
    <mergeCell ref="N98:N100"/>
    <mergeCell ref="O98:O100"/>
    <mergeCell ref="G125:M125"/>
    <mergeCell ref="G126:M126"/>
    <mergeCell ref="G120:M120"/>
    <mergeCell ref="G121:M121"/>
    <mergeCell ref="G122:M122"/>
    <mergeCell ref="G123:M123"/>
    <mergeCell ref="G124:M124"/>
    <mergeCell ref="F101:F119"/>
    <mergeCell ref="G101:M119"/>
    <mergeCell ref="N101:N119"/>
    <mergeCell ref="O101:O119"/>
    <mergeCell ref="G127:M127"/>
  </mergeCells>
  <pageMargins left="0.7" right="0.27083333333333331" top="0.89583333333333337" bottom="0.42708333333333331"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zoomScaleNormal="100" workbookViewId="0">
      <selection sqref="A1:D2"/>
    </sheetView>
  </sheetViews>
  <sheetFormatPr defaultRowHeight="13.5" x14ac:dyDescent="0.25"/>
  <cols>
    <col min="1" max="1" width="50.28515625" style="23" customWidth="1"/>
    <col min="2" max="2" width="5.28515625" style="109" customWidth="1"/>
    <col min="3" max="3" width="18.5703125" style="23" customWidth="1"/>
    <col min="4" max="4" width="20.42578125" style="23" customWidth="1"/>
    <col min="5" max="5" width="1.42578125" style="23" customWidth="1"/>
    <col min="6" max="6" width="5.85546875" style="23" customWidth="1"/>
    <col min="7" max="7" width="10.140625" style="110" customWidth="1"/>
    <col min="8" max="8" width="10.28515625" style="110" customWidth="1"/>
    <col min="9" max="9" width="10" style="110" customWidth="1"/>
    <col min="10" max="10" width="9.85546875" style="110" customWidth="1"/>
    <col min="11" max="12" width="9.7109375" style="110" customWidth="1"/>
    <col min="13" max="13" width="10.85546875" style="110" customWidth="1"/>
    <col min="14" max="14" width="5" style="23" customWidth="1"/>
    <col min="15" max="15" width="12.140625" style="23" customWidth="1"/>
    <col min="16" max="247" width="9.140625" style="3"/>
    <col min="248" max="248" width="50.28515625" style="3" customWidth="1"/>
    <col min="249" max="249" width="5.28515625" style="3" customWidth="1"/>
    <col min="250" max="250" width="18.5703125" style="3" customWidth="1"/>
    <col min="251" max="251" width="20.42578125" style="3" customWidth="1"/>
    <col min="252" max="252" width="1.42578125" style="3" customWidth="1"/>
    <col min="253" max="253" width="5.85546875" style="3" customWidth="1"/>
    <col min="254" max="254" width="10.140625" style="3" customWidth="1"/>
    <col min="255" max="255" width="10.28515625" style="3" customWidth="1"/>
    <col min="256" max="256" width="10" style="3" customWidth="1"/>
    <col min="257" max="257" width="9.85546875" style="3" customWidth="1"/>
    <col min="258" max="259" width="9.7109375" style="3" customWidth="1"/>
    <col min="260" max="260" width="10.85546875" style="3" customWidth="1"/>
    <col min="261" max="261" width="5" style="3" customWidth="1"/>
    <col min="262" max="262" width="12.140625" style="3" customWidth="1"/>
    <col min="263" max="503" width="9.140625" style="3"/>
    <col min="504" max="504" width="50.28515625" style="3" customWidth="1"/>
    <col min="505" max="505" width="5.28515625" style="3" customWidth="1"/>
    <col min="506" max="506" width="18.5703125" style="3" customWidth="1"/>
    <col min="507" max="507" width="20.42578125" style="3" customWidth="1"/>
    <col min="508" max="508" width="1.42578125" style="3" customWidth="1"/>
    <col min="509" max="509" width="5.85546875" style="3" customWidth="1"/>
    <col min="510" max="510" width="10.140625" style="3" customWidth="1"/>
    <col min="511" max="511" width="10.28515625" style="3" customWidth="1"/>
    <col min="512" max="512" width="10" style="3" customWidth="1"/>
    <col min="513" max="513" width="9.85546875" style="3" customWidth="1"/>
    <col min="514" max="515" width="9.7109375" style="3" customWidth="1"/>
    <col min="516" max="516" width="10.85546875" style="3" customWidth="1"/>
    <col min="517" max="517" width="5" style="3" customWidth="1"/>
    <col min="518" max="518" width="12.140625" style="3" customWidth="1"/>
    <col min="519" max="759" width="9.140625" style="3"/>
    <col min="760" max="760" width="50.28515625" style="3" customWidth="1"/>
    <col min="761" max="761" width="5.28515625" style="3" customWidth="1"/>
    <col min="762" max="762" width="18.5703125" style="3" customWidth="1"/>
    <col min="763" max="763" width="20.42578125" style="3" customWidth="1"/>
    <col min="764" max="764" width="1.42578125" style="3" customWidth="1"/>
    <col min="765" max="765" width="5.85546875" style="3" customWidth="1"/>
    <col min="766" max="766" width="10.140625" style="3" customWidth="1"/>
    <col min="767" max="767" width="10.28515625" style="3" customWidth="1"/>
    <col min="768" max="768" width="10" style="3" customWidth="1"/>
    <col min="769" max="769" width="9.85546875" style="3" customWidth="1"/>
    <col min="770" max="771" width="9.7109375" style="3" customWidth="1"/>
    <col min="772" max="772" width="10.85546875" style="3" customWidth="1"/>
    <col min="773" max="773" width="5" style="3" customWidth="1"/>
    <col min="774" max="774" width="12.140625" style="3" customWidth="1"/>
    <col min="775" max="1015" width="9.140625" style="3"/>
    <col min="1016" max="1016" width="50.28515625" style="3" customWidth="1"/>
    <col min="1017" max="1017" width="5.28515625" style="3" customWidth="1"/>
    <col min="1018" max="1018" width="18.5703125" style="3" customWidth="1"/>
    <col min="1019" max="1019" width="20.42578125" style="3" customWidth="1"/>
    <col min="1020" max="1020" width="1.42578125" style="3" customWidth="1"/>
    <col min="1021" max="1021" width="5.85546875" style="3" customWidth="1"/>
    <col min="1022" max="1022" width="10.140625" style="3" customWidth="1"/>
    <col min="1023" max="1023" width="10.28515625" style="3" customWidth="1"/>
    <col min="1024" max="1024" width="10" style="3" customWidth="1"/>
    <col min="1025" max="1025" width="9.85546875" style="3" customWidth="1"/>
    <col min="1026" max="1027" width="9.7109375" style="3" customWidth="1"/>
    <col min="1028" max="1028" width="10.85546875" style="3" customWidth="1"/>
    <col min="1029" max="1029" width="5" style="3" customWidth="1"/>
    <col min="1030" max="1030" width="12.140625" style="3" customWidth="1"/>
    <col min="1031" max="1271" width="9.140625" style="3"/>
    <col min="1272" max="1272" width="50.28515625" style="3" customWidth="1"/>
    <col min="1273" max="1273" width="5.28515625" style="3" customWidth="1"/>
    <col min="1274" max="1274" width="18.5703125" style="3" customWidth="1"/>
    <col min="1275" max="1275" width="20.42578125" style="3" customWidth="1"/>
    <col min="1276" max="1276" width="1.42578125" style="3" customWidth="1"/>
    <col min="1277" max="1277" width="5.85546875" style="3" customWidth="1"/>
    <col min="1278" max="1278" width="10.140625" style="3" customWidth="1"/>
    <col min="1279" max="1279" width="10.28515625" style="3" customWidth="1"/>
    <col min="1280" max="1280" width="10" style="3" customWidth="1"/>
    <col min="1281" max="1281" width="9.85546875" style="3" customWidth="1"/>
    <col min="1282" max="1283" width="9.7109375" style="3" customWidth="1"/>
    <col min="1284" max="1284" width="10.85546875" style="3" customWidth="1"/>
    <col min="1285" max="1285" width="5" style="3" customWidth="1"/>
    <col min="1286" max="1286" width="12.140625" style="3" customWidth="1"/>
    <col min="1287" max="1527" width="9.140625" style="3"/>
    <col min="1528" max="1528" width="50.28515625" style="3" customWidth="1"/>
    <col min="1529" max="1529" width="5.28515625" style="3" customWidth="1"/>
    <col min="1530" max="1530" width="18.5703125" style="3" customWidth="1"/>
    <col min="1531" max="1531" width="20.42578125" style="3" customWidth="1"/>
    <col min="1532" max="1532" width="1.42578125" style="3" customWidth="1"/>
    <col min="1533" max="1533" width="5.85546875" style="3" customWidth="1"/>
    <col min="1534" max="1534" width="10.140625" style="3" customWidth="1"/>
    <col min="1535" max="1535" width="10.28515625" style="3" customWidth="1"/>
    <col min="1536" max="1536" width="10" style="3" customWidth="1"/>
    <col min="1537" max="1537" width="9.85546875" style="3" customWidth="1"/>
    <col min="1538" max="1539" width="9.7109375" style="3" customWidth="1"/>
    <col min="1540" max="1540" width="10.85546875" style="3" customWidth="1"/>
    <col min="1541" max="1541" width="5" style="3" customWidth="1"/>
    <col min="1542" max="1542" width="12.140625" style="3" customWidth="1"/>
    <col min="1543" max="1783" width="9.140625" style="3"/>
    <col min="1784" max="1784" width="50.28515625" style="3" customWidth="1"/>
    <col min="1785" max="1785" width="5.28515625" style="3" customWidth="1"/>
    <col min="1786" max="1786" width="18.5703125" style="3" customWidth="1"/>
    <col min="1787" max="1787" width="20.42578125" style="3" customWidth="1"/>
    <col min="1788" max="1788" width="1.42578125" style="3" customWidth="1"/>
    <col min="1789" max="1789" width="5.85546875" style="3" customWidth="1"/>
    <col min="1790" max="1790" width="10.140625" style="3" customWidth="1"/>
    <col min="1791" max="1791" width="10.28515625" style="3" customWidth="1"/>
    <col min="1792" max="1792" width="10" style="3" customWidth="1"/>
    <col min="1793" max="1793" width="9.85546875" style="3" customWidth="1"/>
    <col min="1794" max="1795" width="9.7109375" style="3" customWidth="1"/>
    <col min="1796" max="1796" width="10.85546875" style="3" customWidth="1"/>
    <col min="1797" max="1797" width="5" style="3" customWidth="1"/>
    <col min="1798" max="1798" width="12.140625" style="3" customWidth="1"/>
    <col min="1799" max="2039" width="9.140625" style="3"/>
    <col min="2040" max="2040" width="50.28515625" style="3" customWidth="1"/>
    <col min="2041" max="2041" width="5.28515625" style="3" customWidth="1"/>
    <col min="2042" max="2042" width="18.5703125" style="3" customWidth="1"/>
    <col min="2043" max="2043" width="20.42578125" style="3" customWidth="1"/>
    <col min="2044" max="2044" width="1.42578125" style="3" customWidth="1"/>
    <col min="2045" max="2045" width="5.85546875" style="3" customWidth="1"/>
    <col min="2046" max="2046" width="10.140625" style="3" customWidth="1"/>
    <col min="2047" max="2047" width="10.28515625" style="3" customWidth="1"/>
    <col min="2048" max="2048" width="10" style="3" customWidth="1"/>
    <col min="2049" max="2049" width="9.85546875" style="3" customWidth="1"/>
    <col min="2050" max="2051" width="9.7109375" style="3" customWidth="1"/>
    <col min="2052" max="2052" width="10.85546875" style="3" customWidth="1"/>
    <col min="2053" max="2053" width="5" style="3" customWidth="1"/>
    <col min="2054" max="2054" width="12.140625" style="3" customWidth="1"/>
    <col min="2055" max="2295" width="9.140625" style="3"/>
    <col min="2296" max="2296" width="50.28515625" style="3" customWidth="1"/>
    <col min="2297" max="2297" width="5.28515625" style="3" customWidth="1"/>
    <col min="2298" max="2298" width="18.5703125" style="3" customWidth="1"/>
    <col min="2299" max="2299" width="20.42578125" style="3" customWidth="1"/>
    <col min="2300" max="2300" width="1.42578125" style="3" customWidth="1"/>
    <col min="2301" max="2301" width="5.85546875" style="3" customWidth="1"/>
    <col min="2302" max="2302" width="10.140625" style="3" customWidth="1"/>
    <col min="2303" max="2303" width="10.28515625" style="3" customWidth="1"/>
    <col min="2304" max="2304" width="10" style="3" customWidth="1"/>
    <col min="2305" max="2305" width="9.85546875" style="3" customWidth="1"/>
    <col min="2306" max="2307" width="9.7109375" style="3" customWidth="1"/>
    <col min="2308" max="2308" width="10.85546875" style="3" customWidth="1"/>
    <col min="2309" max="2309" width="5" style="3" customWidth="1"/>
    <col min="2310" max="2310" width="12.140625" style="3" customWidth="1"/>
    <col min="2311" max="2551" width="9.140625" style="3"/>
    <col min="2552" max="2552" width="50.28515625" style="3" customWidth="1"/>
    <col min="2553" max="2553" width="5.28515625" style="3" customWidth="1"/>
    <col min="2554" max="2554" width="18.5703125" style="3" customWidth="1"/>
    <col min="2555" max="2555" width="20.42578125" style="3" customWidth="1"/>
    <col min="2556" max="2556" width="1.42578125" style="3" customWidth="1"/>
    <col min="2557" max="2557" width="5.85546875" style="3" customWidth="1"/>
    <col min="2558" max="2558" width="10.140625" style="3" customWidth="1"/>
    <col min="2559" max="2559" width="10.28515625" style="3" customWidth="1"/>
    <col min="2560" max="2560" width="10" style="3" customWidth="1"/>
    <col min="2561" max="2561" width="9.85546875" style="3" customWidth="1"/>
    <col min="2562" max="2563" width="9.7109375" style="3" customWidth="1"/>
    <col min="2564" max="2564" width="10.85546875" style="3" customWidth="1"/>
    <col min="2565" max="2565" width="5" style="3" customWidth="1"/>
    <col min="2566" max="2566" width="12.140625" style="3" customWidth="1"/>
    <col min="2567" max="2807" width="9.140625" style="3"/>
    <col min="2808" max="2808" width="50.28515625" style="3" customWidth="1"/>
    <col min="2809" max="2809" width="5.28515625" style="3" customWidth="1"/>
    <col min="2810" max="2810" width="18.5703125" style="3" customWidth="1"/>
    <col min="2811" max="2811" width="20.42578125" style="3" customWidth="1"/>
    <col min="2812" max="2812" width="1.42578125" style="3" customWidth="1"/>
    <col min="2813" max="2813" width="5.85546875" style="3" customWidth="1"/>
    <col min="2814" max="2814" width="10.140625" style="3" customWidth="1"/>
    <col min="2815" max="2815" width="10.28515625" style="3" customWidth="1"/>
    <col min="2816" max="2816" width="10" style="3" customWidth="1"/>
    <col min="2817" max="2817" width="9.85546875" style="3" customWidth="1"/>
    <col min="2818" max="2819" width="9.7109375" style="3" customWidth="1"/>
    <col min="2820" max="2820" width="10.85546875" style="3" customWidth="1"/>
    <col min="2821" max="2821" width="5" style="3" customWidth="1"/>
    <col min="2822" max="2822" width="12.140625" style="3" customWidth="1"/>
    <col min="2823" max="3063" width="9.140625" style="3"/>
    <col min="3064" max="3064" width="50.28515625" style="3" customWidth="1"/>
    <col min="3065" max="3065" width="5.28515625" style="3" customWidth="1"/>
    <col min="3066" max="3066" width="18.5703125" style="3" customWidth="1"/>
    <col min="3067" max="3067" width="20.42578125" style="3" customWidth="1"/>
    <col min="3068" max="3068" width="1.42578125" style="3" customWidth="1"/>
    <col min="3069" max="3069" width="5.85546875" style="3" customWidth="1"/>
    <col min="3070" max="3070" width="10.140625" style="3" customWidth="1"/>
    <col min="3071" max="3071" width="10.28515625" style="3" customWidth="1"/>
    <col min="3072" max="3072" width="10" style="3" customWidth="1"/>
    <col min="3073" max="3073" width="9.85546875" style="3" customWidth="1"/>
    <col min="3074" max="3075" width="9.7109375" style="3" customWidth="1"/>
    <col min="3076" max="3076" width="10.85546875" style="3" customWidth="1"/>
    <col min="3077" max="3077" width="5" style="3" customWidth="1"/>
    <col min="3078" max="3078" width="12.140625" style="3" customWidth="1"/>
    <col min="3079" max="3319" width="9.140625" style="3"/>
    <col min="3320" max="3320" width="50.28515625" style="3" customWidth="1"/>
    <col min="3321" max="3321" width="5.28515625" style="3" customWidth="1"/>
    <col min="3322" max="3322" width="18.5703125" style="3" customWidth="1"/>
    <col min="3323" max="3323" width="20.42578125" style="3" customWidth="1"/>
    <col min="3324" max="3324" width="1.42578125" style="3" customWidth="1"/>
    <col min="3325" max="3325" width="5.85546875" style="3" customWidth="1"/>
    <col min="3326" max="3326" width="10.140625" style="3" customWidth="1"/>
    <col min="3327" max="3327" width="10.28515625" style="3" customWidth="1"/>
    <col min="3328" max="3328" width="10" style="3" customWidth="1"/>
    <col min="3329" max="3329" width="9.85546875" style="3" customWidth="1"/>
    <col min="3330" max="3331" width="9.7109375" style="3" customWidth="1"/>
    <col min="3332" max="3332" width="10.85546875" style="3" customWidth="1"/>
    <col min="3333" max="3333" width="5" style="3" customWidth="1"/>
    <col min="3334" max="3334" width="12.140625" style="3" customWidth="1"/>
    <col min="3335" max="3575" width="9.140625" style="3"/>
    <col min="3576" max="3576" width="50.28515625" style="3" customWidth="1"/>
    <col min="3577" max="3577" width="5.28515625" style="3" customWidth="1"/>
    <col min="3578" max="3578" width="18.5703125" style="3" customWidth="1"/>
    <col min="3579" max="3579" width="20.42578125" style="3" customWidth="1"/>
    <col min="3580" max="3580" width="1.42578125" style="3" customWidth="1"/>
    <col min="3581" max="3581" width="5.85546875" style="3" customWidth="1"/>
    <col min="3582" max="3582" width="10.140625" style="3" customWidth="1"/>
    <col min="3583" max="3583" width="10.28515625" style="3" customWidth="1"/>
    <col min="3584" max="3584" width="10" style="3" customWidth="1"/>
    <col min="3585" max="3585" width="9.85546875" style="3" customWidth="1"/>
    <col min="3586" max="3587" width="9.7109375" style="3" customWidth="1"/>
    <col min="3588" max="3588" width="10.85546875" style="3" customWidth="1"/>
    <col min="3589" max="3589" width="5" style="3" customWidth="1"/>
    <col min="3590" max="3590" width="12.140625" style="3" customWidth="1"/>
    <col min="3591" max="3831" width="9.140625" style="3"/>
    <col min="3832" max="3832" width="50.28515625" style="3" customWidth="1"/>
    <col min="3833" max="3833" width="5.28515625" style="3" customWidth="1"/>
    <col min="3834" max="3834" width="18.5703125" style="3" customWidth="1"/>
    <col min="3835" max="3835" width="20.42578125" style="3" customWidth="1"/>
    <col min="3836" max="3836" width="1.42578125" style="3" customWidth="1"/>
    <col min="3837" max="3837" width="5.85546875" style="3" customWidth="1"/>
    <col min="3838" max="3838" width="10.140625" style="3" customWidth="1"/>
    <col min="3839" max="3839" width="10.28515625" style="3" customWidth="1"/>
    <col min="3840" max="3840" width="10" style="3" customWidth="1"/>
    <col min="3841" max="3841" width="9.85546875" style="3" customWidth="1"/>
    <col min="3842" max="3843" width="9.7109375" style="3" customWidth="1"/>
    <col min="3844" max="3844" width="10.85546875" style="3" customWidth="1"/>
    <col min="3845" max="3845" width="5" style="3" customWidth="1"/>
    <col min="3846" max="3846" width="12.140625" style="3" customWidth="1"/>
    <col min="3847" max="4087" width="9.140625" style="3"/>
    <col min="4088" max="4088" width="50.28515625" style="3" customWidth="1"/>
    <col min="4089" max="4089" width="5.28515625" style="3" customWidth="1"/>
    <col min="4090" max="4090" width="18.5703125" style="3" customWidth="1"/>
    <col min="4091" max="4091" width="20.42578125" style="3" customWidth="1"/>
    <col min="4092" max="4092" width="1.42578125" style="3" customWidth="1"/>
    <col min="4093" max="4093" width="5.85546875" style="3" customWidth="1"/>
    <col min="4094" max="4094" width="10.140625" style="3" customWidth="1"/>
    <col min="4095" max="4095" width="10.28515625" style="3" customWidth="1"/>
    <col min="4096" max="4096" width="10" style="3" customWidth="1"/>
    <col min="4097" max="4097" width="9.85546875" style="3" customWidth="1"/>
    <col min="4098" max="4099" width="9.7109375" style="3" customWidth="1"/>
    <col min="4100" max="4100" width="10.85546875" style="3" customWidth="1"/>
    <col min="4101" max="4101" width="5" style="3" customWidth="1"/>
    <col min="4102" max="4102" width="12.140625" style="3" customWidth="1"/>
    <col min="4103" max="4343" width="9.140625" style="3"/>
    <col min="4344" max="4344" width="50.28515625" style="3" customWidth="1"/>
    <col min="4345" max="4345" width="5.28515625" style="3" customWidth="1"/>
    <col min="4346" max="4346" width="18.5703125" style="3" customWidth="1"/>
    <col min="4347" max="4347" width="20.42578125" style="3" customWidth="1"/>
    <col min="4348" max="4348" width="1.42578125" style="3" customWidth="1"/>
    <col min="4349" max="4349" width="5.85546875" style="3" customWidth="1"/>
    <col min="4350" max="4350" width="10.140625" style="3" customWidth="1"/>
    <col min="4351" max="4351" width="10.28515625" style="3" customWidth="1"/>
    <col min="4352" max="4352" width="10" style="3" customWidth="1"/>
    <col min="4353" max="4353" width="9.85546875" style="3" customWidth="1"/>
    <col min="4354" max="4355" width="9.7109375" style="3" customWidth="1"/>
    <col min="4356" max="4356" width="10.85546875" style="3" customWidth="1"/>
    <col min="4357" max="4357" width="5" style="3" customWidth="1"/>
    <col min="4358" max="4358" width="12.140625" style="3" customWidth="1"/>
    <col min="4359" max="4599" width="9.140625" style="3"/>
    <col min="4600" max="4600" width="50.28515625" style="3" customWidth="1"/>
    <col min="4601" max="4601" width="5.28515625" style="3" customWidth="1"/>
    <col min="4602" max="4602" width="18.5703125" style="3" customWidth="1"/>
    <col min="4603" max="4603" width="20.42578125" style="3" customWidth="1"/>
    <col min="4604" max="4604" width="1.42578125" style="3" customWidth="1"/>
    <col min="4605" max="4605" width="5.85546875" style="3" customWidth="1"/>
    <col min="4606" max="4606" width="10.140625" style="3" customWidth="1"/>
    <col min="4607" max="4607" width="10.28515625" style="3" customWidth="1"/>
    <col min="4608" max="4608" width="10" style="3" customWidth="1"/>
    <col min="4609" max="4609" width="9.85546875" style="3" customWidth="1"/>
    <col min="4610" max="4611" width="9.7109375" style="3" customWidth="1"/>
    <col min="4612" max="4612" width="10.85546875" style="3" customWidth="1"/>
    <col min="4613" max="4613" width="5" style="3" customWidth="1"/>
    <col min="4614" max="4614" width="12.140625" style="3" customWidth="1"/>
    <col min="4615" max="4855" width="9.140625" style="3"/>
    <col min="4856" max="4856" width="50.28515625" style="3" customWidth="1"/>
    <col min="4857" max="4857" width="5.28515625" style="3" customWidth="1"/>
    <col min="4858" max="4858" width="18.5703125" style="3" customWidth="1"/>
    <col min="4859" max="4859" width="20.42578125" style="3" customWidth="1"/>
    <col min="4860" max="4860" width="1.42578125" style="3" customWidth="1"/>
    <col min="4861" max="4861" width="5.85546875" style="3" customWidth="1"/>
    <col min="4862" max="4862" width="10.140625" style="3" customWidth="1"/>
    <col min="4863" max="4863" width="10.28515625" style="3" customWidth="1"/>
    <col min="4864" max="4864" width="10" style="3" customWidth="1"/>
    <col min="4865" max="4865" width="9.85546875" style="3" customWidth="1"/>
    <col min="4866" max="4867" width="9.7109375" style="3" customWidth="1"/>
    <col min="4868" max="4868" width="10.85546875" style="3" customWidth="1"/>
    <col min="4869" max="4869" width="5" style="3" customWidth="1"/>
    <col min="4870" max="4870" width="12.140625" style="3" customWidth="1"/>
    <col min="4871" max="5111" width="9.140625" style="3"/>
    <col min="5112" max="5112" width="50.28515625" style="3" customWidth="1"/>
    <col min="5113" max="5113" width="5.28515625" style="3" customWidth="1"/>
    <col min="5114" max="5114" width="18.5703125" style="3" customWidth="1"/>
    <col min="5115" max="5115" width="20.42578125" style="3" customWidth="1"/>
    <col min="5116" max="5116" width="1.42578125" style="3" customWidth="1"/>
    <col min="5117" max="5117" width="5.85546875" style="3" customWidth="1"/>
    <col min="5118" max="5118" width="10.140625" style="3" customWidth="1"/>
    <col min="5119" max="5119" width="10.28515625" style="3" customWidth="1"/>
    <col min="5120" max="5120" width="10" style="3" customWidth="1"/>
    <col min="5121" max="5121" width="9.85546875" style="3" customWidth="1"/>
    <col min="5122" max="5123" width="9.7109375" style="3" customWidth="1"/>
    <col min="5124" max="5124" width="10.85546875" style="3" customWidth="1"/>
    <col min="5125" max="5125" width="5" style="3" customWidth="1"/>
    <col min="5126" max="5126" width="12.140625" style="3" customWidth="1"/>
    <col min="5127" max="5367" width="9.140625" style="3"/>
    <col min="5368" max="5368" width="50.28515625" style="3" customWidth="1"/>
    <col min="5369" max="5369" width="5.28515625" style="3" customWidth="1"/>
    <col min="5370" max="5370" width="18.5703125" style="3" customWidth="1"/>
    <col min="5371" max="5371" width="20.42578125" style="3" customWidth="1"/>
    <col min="5372" max="5372" width="1.42578125" style="3" customWidth="1"/>
    <col min="5373" max="5373" width="5.85546875" style="3" customWidth="1"/>
    <col min="5374" max="5374" width="10.140625" style="3" customWidth="1"/>
    <col min="5375" max="5375" width="10.28515625" style="3" customWidth="1"/>
    <col min="5376" max="5376" width="10" style="3" customWidth="1"/>
    <col min="5377" max="5377" width="9.85546875" style="3" customWidth="1"/>
    <col min="5378" max="5379" width="9.7109375" style="3" customWidth="1"/>
    <col min="5380" max="5380" width="10.85546875" style="3" customWidth="1"/>
    <col min="5381" max="5381" width="5" style="3" customWidth="1"/>
    <col min="5382" max="5382" width="12.140625" style="3" customWidth="1"/>
    <col min="5383" max="5623" width="9.140625" style="3"/>
    <col min="5624" max="5624" width="50.28515625" style="3" customWidth="1"/>
    <col min="5625" max="5625" width="5.28515625" style="3" customWidth="1"/>
    <col min="5626" max="5626" width="18.5703125" style="3" customWidth="1"/>
    <col min="5627" max="5627" width="20.42578125" style="3" customWidth="1"/>
    <col min="5628" max="5628" width="1.42578125" style="3" customWidth="1"/>
    <col min="5629" max="5629" width="5.85546875" style="3" customWidth="1"/>
    <col min="5630" max="5630" width="10.140625" style="3" customWidth="1"/>
    <col min="5631" max="5631" width="10.28515625" style="3" customWidth="1"/>
    <col min="5632" max="5632" width="10" style="3" customWidth="1"/>
    <col min="5633" max="5633" width="9.85546875" style="3" customWidth="1"/>
    <col min="5634" max="5635" width="9.7109375" style="3" customWidth="1"/>
    <col min="5636" max="5636" width="10.85546875" style="3" customWidth="1"/>
    <col min="5637" max="5637" width="5" style="3" customWidth="1"/>
    <col min="5638" max="5638" width="12.140625" style="3" customWidth="1"/>
    <col min="5639" max="5879" width="9.140625" style="3"/>
    <col min="5880" max="5880" width="50.28515625" style="3" customWidth="1"/>
    <col min="5881" max="5881" width="5.28515625" style="3" customWidth="1"/>
    <col min="5882" max="5882" width="18.5703125" style="3" customWidth="1"/>
    <col min="5883" max="5883" width="20.42578125" style="3" customWidth="1"/>
    <col min="5884" max="5884" width="1.42578125" style="3" customWidth="1"/>
    <col min="5885" max="5885" width="5.85546875" style="3" customWidth="1"/>
    <col min="5886" max="5886" width="10.140625" style="3" customWidth="1"/>
    <col min="5887" max="5887" width="10.28515625" style="3" customWidth="1"/>
    <col min="5888" max="5888" width="10" style="3" customWidth="1"/>
    <col min="5889" max="5889" width="9.85546875" style="3" customWidth="1"/>
    <col min="5890" max="5891" width="9.7109375" style="3" customWidth="1"/>
    <col min="5892" max="5892" width="10.85546875" style="3" customWidth="1"/>
    <col min="5893" max="5893" width="5" style="3" customWidth="1"/>
    <col min="5894" max="5894" width="12.140625" style="3" customWidth="1"/>
    <col min="5895" max="6135" width="9.140625" style="3"/>
    <col min="6136" max="6136" width="50.28515625" style="3" customWidth="1"/>
    <col min="6137" max="6137" width="5.28515625" style="3" customWidth="1"/>
    <col min="6138" max="6138" width="18.5703125" style="3" customWidth="1"/>
    <col min="6139" max="6139" width="20.42578125" style="3" customWidth="1"/>
    <col min="6140" max="6140" width="1.42578125" style="3" customWidth="1"/>
    <col min="6141" max="6141" width="5.85546875" style="3" customWidth="1"/>
    <col min="6142" max="6142" width="10.140625" style="3" customWidth="1"/>
    <col min="6143" max="6143" width="10.28515625" style="3" customWidth="1"/>
    <col min="6144" max="6144" width="10" style="3" customWidth="1"/>
    <col min="6145" max="6145" width="9.85546875" style="3" customWidth="1"/>
    <col min="6146" max="6147" width="9.7109375" style="3" customWidth="1"/>
    <col min="6148" max="6148" width="10.85546875" style="3" customWidth="1"/>
    <col min="6149" max="6149" width="5" style="3" customWidth="1"/>
    <col min="6150" max="6150" width="12.140625" style="3" customWidth="1"/>
    <col min="6151" max="6391" width="9.140625" style="3"/>
    <col min="6392" max="6392" width="50.28515625" style="3" customWidth="1"/>
    <col min="6393" max="6393" width="5.28515625" style="3" customWidth="1"/>
    <col min="6394" max="6394" width="18.5703125" style="3" customWidth="1"/>
    <col min="6395" max="6395" width="20.42578125" style="3" customWidth="1"/>
    <col min="6396" max="6396" width="1.42578125" style="3" customWidth="1"/>
    <col min="6397" max="6397" width="5.85546875" style="3" customWidth="1"/>
    <col min="6398" max="6398" width="10.140625" style="3" customWidth="1"/>
    <col min="6399" max="6399" width="10.28515625" style="3" customWidth="1"/>
    <col min="6400" max="6400" width="10" style="3" customWidth="1"/>
    <col min="6401" max="6401" width="9.85546875" style="3" customWidth="1"/>
    <col min="6402" max="6403" width="9.7109375" style="3" customWidth="1"/>
    <col min="6404" max="6404" width="10.85546875" style="3" customWidth="1"/>
    <col min="6405" max="6405" width="5" style="3" customWidth="1"/>
    <col min="6406" max="6406" width="12.140625" style="3" customWidth="1"/>
    <col min="6407" max="6647" width="9.140625" style="3"/>
    <col min="6648" max="6648" width="50.28515625" style="3" customWidth="1"/>
    <col min="6649" max="6649" width="5.28515625" style="3" customWidth="1"/>
    <col min="6650" max="6650" width="18.5703125" style="3" customWidth="1"/>
    <col min="6651" max="6651" width="20.42578125" style="3" customWidth="1"/>
    <col min="6652" max="6652" width="1.42578125" style="3" customWidth="1"/>
    <col min="6653" max="6653" width="5.85546875" style="3" customWidth="1"/>
    <col min="6654" max="6654" width="10.140625" style="3" customWidth="1"/>
    <col min="6655" max="6655" width="10.28515625" style="3" customWidth="1"/>
    <col min="6656" max="6656" width="10" style="3" customWidth="1"/>
    <col min="6657" max="6657" width="9.85546875" style="3" customWidth="1"/>
    <col min="6658" max="6659" width="9.7109375" style="3" customWidth="1"/>
    <col min="6660" max="6660" width="10.85546875" style="3" customWidth="1"/>
    <col min="6661" max="6661" width="5" style="3" customWidth="1"/>
    <col min="6662" max="6662" width="12.140625" style="3" customWidth="1"/>
    <col min="6663" max="6903" width="9.140625" style="3"/>
    <col min="6904" max="6904" width="50.28515625" style="3" customWidth="1"/>
    <col min="6905" max="6905" width="5.28515625" style="3" customWidth="1"/>
    <col min="6906" max="6906" width="18.5703125" style="3" customWidth="1"/>
    <col min="6907" max="6907" width="20.42578125" style="3" customWidth="1"/>
    <col min="6908" max="6908" width="1.42578125" style="3" customWidth="1"/>
    <col min="6909" max="6909" width="5.85546875" style="3" customWidth="1"/>
    <col min="6910" max="6910" width="10.140625" style="3" customWidth="1"/>
    <col min="6911" max="6911" width="10.28515625" style="3" customWidth="1"/>
    <col min="6912" max="6912" width="10" style="3" customWidth="1"/>
    <col min="6913" max="6913" width="9.85546875" style="3" customWidth="1"/>
    <col min="6914" max="6915" width="9.7109375" style="3" customWidth="1"/>
    <col min="6916" max="6916" width="10.85546875" style="3" customWidth="1"/>
    <col min="6917" max="6917" width="5" style="3" customWidth="1"/>
    <col min="6918" max="6918" width="12.140625" style="3" customWidth="1"/>
    <col min="6919" max="7159" width="9.140625" style="3"/>
    <col min="7160" max="7160" width="50.28515625" style="3" customWidth="1"/>
    <col min="7161" max="7161" width="5.28515625" style="3" customWidth="1"/>
    <col min="7162" max="7162" width="18.5703125" style="3" customWidth="1"/>
    <col min="7163" max="7163" width="20.42578125" style="3" customWidth="1"/>
    <col min="7164" max="7164" width="1.42578125" style="3" customWidth="1"/>
    <col min="7165" max="7165" width="5.85546875" style="3" customWidth="1"/>
    <col min="7166" max="7166" width="10.140625" style="3" customWidth="1"/>
    <col min="7167" max="7167" width="10.28515625" style="3" customWidth="1"/>
    <col min="7168" max="7168" width="10" style="3" customWidth="1"/>
    <col min="7169" max="7169" width="9.85546875" style="3" customWidth="1"/>
    <col min="7170" max="7171" width="9.7109375" style="3" customWidth="1"/>
    <col min="7172" max="7172" width="10.85546875" style="3" customWidth="1"/>
    <col min="7173" max="7173" width="5" style="3" customWidth="1"/>
    <col min="7174" max="7174" width="12.140625" style="3" customWidth="1"/>
    <col min="7175" max="7415" width="9.140625" style="3"/>
    <col min="7416" max="7416" width="50.28515625" style="3" customWidth="1"/>
    <col min="7417" max="7417" width="5.28515625" style="3" customWidth="1"/>
    <col min="7418" max="7418" width="18.5703125" style="3" customWidth="1"/>
    <col min="7419" max="7419" width="20.42578125" style="3" customWidth="1"/>
    <col min="7420" max="7420" width="1.42578125" style="3" customWidth="1"/>
    <col min="7421" max="7421" width="5.85546875" style="3" customWidth="1"/>
    <col min="7422" max="7422" width="10.140625" style="3" customWidth="1"/>
    <col min="7423" max="7423" width="10.28515625" style="3" customWidth="1"/>
    <col min="7424" max="7424" width="10" style="3" customWidth="1"/>
    <col min="7425" max="7425" width="9.85546875" style="3" customWidth="1"/>
    <col min="7426" max="7427" width="9.7109375" style="3" customWidth="1"/>
    <col min="7428" max="7428" width="10.85546875" style="3" customWidth="1"/>
    <col min="7429" max="7429" width="5" style="3" customWidth="1"/>
    <col min="7430" max="7430" width="12.140625" style="3" customWidth="1"/>
    <col min="7431" max="7671" width="9.140625" style="3"/>
    <col min="7672" max="7672" width="50.28515625" style="3" customWidth="1"/>
    <col min="7673" max="7673" width="5.28515625" style="3" customWidth="1"/>
    <col min="7674" max="7674" width="18.5703125" style="3" customWidth="1"/>
    <col min="7675" max="7675" width="20.42578125" style="3" customWidth="1"/>
    <col min="7676" max="7676" width="1.42578125" style="3" customWidth="1"/>
    <col min="7677" max="7677" width="5.85546875" style="3" customWidth="1"/>
    <col min="7678" max="7678" width="10.140625" style="3" customWidth="1"/>
    <col min="7679" max="7679" width="10.28515625" style="3" customWidth="1"/>
    <col min="7680" max="7680" width="10" style="3" customWidth="1"/>
    <col min="7681" max="7681" width="9.85546875" style="3" customWidth="1"/>
    <col min="7682" max="7683" width="9.7109375" style="3" customWidth="1"/>
    <col min="7684" max="7684" width="10.85546875" style="3" customWidth="1"/>
    <col min="7685" max="7685" width="5" style="3" customWidth="1"/>
    <col min="7686" max="7686" width="12.140625" style="3" customWidth="1"/>
    <col min="7687" max="7927" width="9.140625" style="3"/>
    <col min="7928" max="7928" width="50.28515625" style="3" customWidth="1"/>
    <col min="7929" max="7929" width="5.28515625" style="3" customWidth="1"/>
    <col min="7930" max="7930" width="18.5703125" style="3" customWidth="1"/>
    <col min="7931" max="7931" width="20.42578125" style="3" customWidth="1"/>
    <col min="7932" max="7932" width="1.42578125" style="3" customWidth="1"/>
    <col min="7933" max="7933" width="5.85546875" style="3" customWidth="1"/>
    <col min="7934" max="7934" width="10.140625" style="3" customWidth="1"/>
    <col min="7935" max="7935" width="10.28515625" style="3" customWidth="1"/>
    <col min="7936" max="7936" width="10" style="3" customWidth="1"/>
    <col min="7937" max="7937" width="9.85546875" style="3" customWidth="1"/>
    <col min="7938" max="7939" width="9.7109375" style="3" customWidth="1"/>
    <col min="7940" max="7940" width="10.85546875" style="3" customWidth="1"/>
    <col min="7941" max="7941" width="5" style="3" customWidth="1"/>
    <col min="7942" max="7942" width="12.140625" style="3" customWidth="1"/>
    <col min="7943" max="8183" width="9.140625" style="3"/>
    <col min="8184" max="8184" width="50.28515625" style="3" customWidth="1"/>
    <col min="8185" max="8185" width="5.28515625" style="3" customWidth="1"/>
    <col min="8186" max="8186" width="18.5703125" style="3" customWidth="1"/>
    <col min="8187" max="8187" width="20.42578125" style="3" customWidth="1"/>
    <col min="8188" max="8188" width="1.42578125" style="3" customWidth="1"/>
    <col min="8189" max="8189" width="5.85546875" style="3" customWidth="1"/>
    <col min="8190" max="8190" width="10.140625" style="3" customWidth="1"/>
    <col min="8191" max="8191" width="10.28515625" style="3" customWidth="1"/>
    <col min="8192" max="8192" width="10" style="3" customWidth="1"/>
    <col min="8193" max="8193" width="9.85546875" style="3" customWidth="1"/>
    <col min="8194" max="8195" width="9.7109375" style="3" customWidth="1"/>
    <col min="8196" max="8196" width="10.85546875" style="3" customWidth="1"/>
    <col min="8197" max="8197" width="5" style="3" customWidth="1"/>
    <col min="8198" max="8198" width="12.140625" style="3" customWidth="1"/>
    <col min="8199" max="8439" width="9.140625" style="3"/>
    <col min="8440" max="8440" width="50.28515625" style="3" customWidth="1"/>
    <col min="8441" max="8441" width="5.28515625" style="3" customWidth="1"/>
    <col min="8442" max="8442" width="18.5703125" style="3" customWidth="1"/>
    <col min="8443" max="8443" width="20.42578125" style="3" customWidth="1"/>
    <col min="8444" max="8444" width="1.42578125" style="3" customWidth="1"/>
    <col min="8445" max="8445" width="5.85546875" style="3" customWidth="1"/>
    <col min="8446" max="8446" width="10.140625" style="3" customWidth="1"/>
    <col min="8447" max="8447" width="10.28515625" style="3" customWidth="1"/>
    <col min="8448" max="8448" width="10" style="3" customWidth="1"/>
    <col min="8449" max="8449" width="9.85546875" style="3" customWidth="1"/>
    <col min="8450" max="8451" width="9.7109375" style="3" customWidth="1"/>
    <col min="8452" max="8452" width="10.85546875" style="3" customWidth="1"/>
    <col min="8453" max="8453" width="5" style="3" customWidth="1"/>
    <col min="8454" max="8454" width="12.140625" style="3" customWidth="1"/>
    <col min="8455" max="8695" width="9.140625" style="3"/>
    <col min="8696" max="8696" width="50.28515625" style="3" customWidth="1"/>
    <col min="8697" max="8697" width="5.28515625" style="3" customWidth="1"/>
    <col min="8698" max="8698" width="18.5703125" style="3" customWidth="1"/>
    <col min="8699" max="8699" width="20.42578125" style="3" customWidth="1"/>
    <col min="8700" max="8700" width="1.42578125" style="3" customWidth="1"/>
    <col min="8701" max="8701" width="5.85546875" style="3" customWidth="1"/>
    <col min="8702" max="8702" width="10.140625" style="3" customWidth="1"/>
    <col min="8703" max="8703" width="10.28515625" style="3" customWidth="1"/>
    <col min="8704" max="8704" width="10" style="3" customWidth="1"/>
    <col min="8705" max="8705" width="9.85546875" style="3" customWidth="1"/>
    <col min="8706" max="8707" width="9.7109375" style="3" customWidth="1"/>
    <col min="8708" max="8708" width="10.85546875" style="3" customWidth="1"/>
    <col min="8709" max="8709" width="5" style="3" customWidth="1"/>
    <col min="8710" max="8710" width="12.140625" style="3" customWidth="1"/>
    <col min="8711" max="8951" width="9.140625" style="3"/>
    <col min="8952" max="8952" width="50.28515625" style="3" customWidth="1"/>
    <col min="8953" max="8953" width="5.28515625" style="3" customWidth="1"/>
    <col min="8954" max="8954" width="18.5703125" style="3" customWidth="1"/>
    <col min="8955" max="8955" width="20.42578125" style="3" customWidth="1"/>
    <col min="8956" max="8956" width="1.42578125" style="3" customWidth="1"/>
    <col min="8957" max="8957" width="5.85546875" style="3" customWidth="1"/>
    <col min="8958" max="8958" width="10.140625" style="3" customWidth="1"/>
    <col min="8959" max="8959" width="10.28515625" style="3" customWidth="1"/>
    <col min="8960" max="8960" width="10" style="3" customWidth="1"/>
    <col min="8961" max="8961" width="9.85546875" style="3" customWidth="1"/>
    <col min="8962" max="8963" width="9.7109375" style="3" customWidth="1"/>
    <col min="8964" max="8964" width="10.85546875" style="3" customWidth="1"/>
    <col min="8965" max="8965" width="5" style="3" customWidth="1"/>
    <col min="8966" max="8966" width="12.140625" style="3" customWidth="1"/>
    <col min="8967" max="9207" width="9.140625" style="3"/>
    <col min="9208" max="9208" width="50.28515625" style="3" customWidth="1"/>
    <col min="9209" max="9209" width="5.28515625" style="3" customWidth="1"/>
    <col min="9210" max="9210" width="18.5703125" style="3" customWidth="1"/>
    <col min="9211" max="9211" width="20.42578125" style="3" customWidth="1"/>
    <col min="9212" max="9212" width="1.42578125" style="3" customWidth="1"/>
    <col min="9213" max="9213" width="5.85546875" style="3" customWidth="1"/>
    <col min="9214" max="9214" width="10.140625" style="3" customWidth="1"/>
    <col min="9215" max="9215" width="10.28515625" style="3" customWidth="1"/>
    <col min="9216" max="9216" width="10" style="3" customWidth="1"/>
    <col min="9217" max="9217" width="9.85546875" style="3" customWidth="1"/>
    <col min="9218" max="9219" width="9.7109375" style="3" customWidth="1"/>
    <col min="9220" max="9220" width="10.85546875" style="3" customWidth="1"/>
    <col min="9221" max="9221" width="5" style="3" customWidth="1"/>
    <col min="9222" max="9222" width="12.140625" style="3" customWidth="1"/>
    <col min="9223" max="9463" width="9.140625" style="3"/>
    <col min="9464" max="9464" width="50.28515625" style="3" customWidth="1"/>
    <col min="9465" max="9465" width="5.28515625" style="3" customWidth="1"/>
    <col min="9466" max="9466" width="18.5703125" style="3" customWidth="1"/>
    <col min="9467" max="9467" width="20.42578125" style="3" customWidth="1"/>
    <col min="9468" max="9468" width="1.42578125" style="3" customWidth="1"/>
    <col min="9469" max="9469" width="5.85546875" style="3" customWidth="1"/>
    <col min="9470" max="9470" width="10.140625" style="3" customWidth="1"/>
    <col min="9471" max="9471" width="10.28515625" style="3" customWidth="1"/>
    <col min="9472" max="9472" width="10" style="3" customWidth="1"/>
    <col min="9473" max="9473" width="9.85546875" style="3" customWidth="1"/>
    <col min="9474" max="9475" width="9.7109375" style="3" customWidth="1"/>
    <col min="9476" max="9476" width="10.85546875" style="3" customWidth="1"/>
    <col min="9477" max="9477" width="5" style="3" customWidth="1"/>
    <col min="9478" max="9478" width="12.140625" style="3" customWidth="1"/>
    <col min="9479" max="9719" width="9.140625" style="3"/>
    <col min="9720" max="9720" width="50.28515625" style="3" customWidth="1"/>
    <col min="9721" max="9721" width="5.28515625" style="3" customWidth="1"/>
    <col min="9722" max="9722" width="18.5703125" style="3" customWidth="1"/>
    <col min="9723" max="9723" width="20.42578125" style="3" customWidth="1"/>
    <col min="9724" max="9724" width="1.42578125" style="3" customWidth="1"/>
    <col min="9725" max="9725" width="5.85546875" style="3" customWidth="1"/>
    <col min="9726" max="9726" width="10.140625" style="3" customWidth="1"/>
    <col min="9727" max="9727" width="10.28515625" style="3" customWidth="1"/>
    <col min="9728" max="9728" width="10" style="3" customWidth="1"/>
    <col min="9729" max="9729" width="9.85546875" style="3" customWidth="1"/>
    <col min="9730" max="9731" width="9.7109375" style="3" customWidth="1"/>
    <col min="9732" max="9732" width="10.85546875" style="3" customWidth="1"/>
    <col min="9733" max="9733" width="5" style="3" customWidth="1"/>
    <col min="9734" max="9734" width="12.140625" style="3" customWidth="1"/>
    <col min="9735" max="9975" width="9.140625" style="3"/>
    <col min="9976" max="9976" width="50.28515625" style="3" customWidth="1"/>
    <col min="9977" max="9977" width="5.28515625" style="3" customWidth="1"/>
    <col min="9978" max="9978" width="18.5703125" style="3" customWidth="1"/>
    <col min="9979" max="9979" width="20.42578125" style="3" customWidth="1"/>
    <col min="9980" max="9980" width="1.42578125" style="3" customWidth="1"/>
    <col min="9981" max="9981" width="5.85546875" style="3" customWidth="1"/>
    <col min="9982" max="9982" width="10.140625" style="3" customWidth="1"/>
    <col min="9983" max="9983" width="10.28515625" style="3" customWidth="1"/>
    <col min="9984" max="9984" width="10" style="3" customWidth="1"/>
    <col min="9985" max="9985" width="9.85546875" style="3" customWidth="1"/>
    <col min="9986" max="9987" width="9.7109375" style="3" customWidth="1"/>
    <col min="9988" max="9988" width="10.85546875" style="3" customWidth="1"/>
    <col min="9989" max="9989" width="5" style="3" customWidth="1"/>
    <col min="9990" max="9990" width="12.140625" style="3" customWidth="1"/>
    <col min="9991" max="10231" width="9.140625" style="3"/>
    <col min="10232" max="10232" width="50.28515625" style="3" customWidth="1"/>
    <col min="10233" max="10233" width="5.28515625" style="3" customWidth="1"/>
    <col min="10234" max="10234" width="18.5703125" style="3" customWidth="1"/>
    <col min="10235" max="10235" width="20.42578125" style="3" customWidth="1"/>
    <col min="10236" max="10236" width="1.42578125" style="3" customWidth="1"/>
    <col min="10237" max="10237" width="5.85546875" style="3" customWidth="1"/>
    <col min="10238" max="10238" width="10.140625" style="3" customWidth="1"/>
    <col min="10239" max="10239" width="10.28515625" style="3" customWidth="1"/>
    <col min="10240" max="10240" width="10" style="3" customWidth="1"/>
    <col min="10241" max="10241" width="9.85546875" style="3" customWidth="1"/>
    <col min="10242" max="10243" width="9.7109375" style="3" customWidth="1"/>
    <col min="10244" max="10244" width="10.85546875" style="3" customWidth="1"/>
    <col min="10245" max="10245" width="5" style="3" customWidth="1"/>
    <col min="10246" max="10246" width="12.140625" style="3" customWidth="1"/>
    <col min="10247" max="10487" width="9.140625" style="3"/>
    <col min="10488" max="10488" width="50.28515625" style="3" customWidth="1"/>
    <col min="10489" max="10489" width="5.28515625" style="3" customWidth="1"/>
    <col min="10490" max="10490" width="18.5703125" style="3" customWidth="1"/>
    <col min="10491" max="10491" width="20.42578125" style="3" customWidth="1"/>
    <col min="10492" max="10492" width="1.42578125" style="3" customWidth="1"/>
    <col min="10493" max="10493" width="5.85546875" style="3" customWidth="1"/>
    <col min="10494" max="10494" width="10.140625" style="3" customWidth="1"/>
    <col min="10495" max="10495" width="10.28515625" style="3" customWidth="1"/>
    <col min="10496" max="10496" width="10" style="3" customWidth="1"/>
    <col min="10497" max="10497" width="9.85546875" style="3" customWidth="1"/>
    <col min="10498" max="10499" width="9.7109375" style="3" customWidth="1"/>
    <col min="10500" max="10500" width="10.85546875" style="3" customWidth="1"/>
    <col min="10501" max="10501" width="5" style="3" customWidth="1"/>
    <col min="10502" max="10502" width="12.140625" style="3" customWidth="1"/>
    <col min="10503" max="10743" width="9.140625" style="3"/>
    <col min="10744" max="10744" width="50.28515625" style="3" customWidth="1"/>
    <col min="10745" max="10745" width="5.28515625" style="3" customWidth="1"/>
    <col min="10746" max="10746" width="18.5703125" style="3" customWidth="1"/>
    <col min="10747" max="10747" width="20.42578125" style="3" customWidth="1"/>
    <col min="10748" max="10748" width="1.42578125" style="3" customWidth="1"/>
    <col min="10749" max="10749" width="5.85546875" style="3" customWidth="1"/>
    <col min="10750" max="10750" width="10.140625" style="3" customWidth="1"/>
    <col min="10751" max="10751" width="10.28515625" style="3" customWidth="1"/>
    <col min="10752" max="10752" width="10" style="3" customWidth="1"/>
    <col min="10753" max="10753" width="9.85546875" style="3" customWidth="1"/>
    <col min="10754" max="10755" width="9.7109375" style="3" customWidth="1"/>
    <col min="10756" max="10756" width="10.85546875" style="3" customWidth="1"/>
    <col min="10757" max="10757" width="5" style="3" customWidth="1"/>
    <col min="10758" max="10758" width="12.140625" style="3" customWidth="1"/>
    <col min="10759" max="10999" width="9.140625" style="3"/>
    <col min="11000" max="11000" width="50.28515625" style="3" customWidth="1"/>
    <col min="11001" max="11001" width="5.28515625" style="3" customWidth="1"/>
    <col min="11002" max="11002" width="18.5703125" style="3" customWidth="1"/>
    <col min="11003" max="11003" width="20.42578125" style="3" customWidth="1"/>
    <col min="11004" max="11004" width="1.42578125" style="3" customWidth="1"/>
    <col min="11005" max="11005" width="5.85546875" style="3" customWidth="1"/>
    <col min="11006" max="11006" width="10.140625" style="3" customWidth="1"/>
    <col min="11007" max="11007" width="10.28515625" style="3" customWidth="1"/>
    <col min="11008" max="11008" width="10" style="3" customWidth="1"/>
    <col min="11009" max="11009" width="9.85546875" style="3" customWidth="1"/>
    <col min="11010" max="11011" width="9.7109375" style="3" customWidth="1"/>
    <col min="11012" max="11012" width="10.85546875" style="3" customWidth="1"/>
    <col min="11013" max="11013" width="5" style="3" customWidth="1"/>
    <col min="11014" max="11014" width="12.140625" style="3" customWidth="1"/>
    <col min="11015" max="11255" width="9.140625" style="3"/>
    <col min="11256" max="11256" width="50.28515625" style="3" customWidth="1"/>
    <col min="11257" max="11257" width="5.28515625" style="3" customWidth="1"/>
    <col min="11258" max="11258" width="18.5703125" style="3" customWidth="1"/>
    <col min="11259" max="11259" width="20.42578125" style="3" customWidth="1"/>
    <col min="11260" max="11260" width="1.42578125" style="3" customWidth="1"/>
    <col min="11261" max="11261" width="5.85546875" style="3" customWidth="1"/>
    <col min="11262" max="11262" width="10.140625" style="3" customWidth="1"/>
    <col min="11263" max="11263" width="10.28515625" style="3" customWidth="1"/>
    <col min="11264" max="11264" width="10" style="3" customWidth="1"/>
    <col min="11265" max="11265" width="9.85546875" style="3" customWidth="1"/>
    <col min="11266" max="11267" width="9.7109375" style="3" customWidth="1"/>
    <col min="11268" max="11268" width="10.85546875" style="3" customWidth="1"/>
    <col min="11269" max="11269" width="5" style="3" customWidth="1"/>
    <col min="11270" max="11270" width="12.140625" style="3" customWidth="1"/>
    <col min="11271" max="11511" width="9.140625" style="3"/>
    <col min="11512" max="11512" width="50.28515625" style="3" customWidth="1"/>
    <col min="11513" max="11513" width="5.28515625" style="3" customWidth="1"/>
    <col min="11514" max="11514" width="18.5703125" style="3" customWidth="1"/>
    <col min="11515" max="11515" width="20.42578125" style="3" customWidth="1"/>
    <col min="11516" max="11516" width="1.42578125" style="3" customWidth="1"/>
    <col min="11517" max="11517" width="5.85546875" style="3" customWidth="1"/>
    <col min="11518" max="11518" width="10.140625" style="3" customWidth="1"/>
    <col min="11519" max="11519" width="10.28515625" style="3" customWidth="1"/>
    <col min="11520" max="11520" width="10" style="3" customWidth="1"/>
    <col min="11521" max="11521" width="9.85546875" style="3" customWidth="1"/>
    <col min="11522" max="11523" width="9.7109375" style="3" customWidth="1"/>
    <col min="11524" max="11524" width="10.85546875" style="3" customWidth="1"/>
    <col min="11525" max="11525" width="5" style="3" customWidth="1"/>
    <col min="11526" max="11526" width="12.140625" style="3" customWidth="1"/>
    <col min="11527" max="11767" width="9.140625" style="3"/>
    <col min="11768" max="11768" width="50.28515625" style="3" customWidth="1"/>
    <col min="11769" max="11769" width="5.28515625" style="3" customWidth="1"/>
    <col min="11770" max="11770" width="18.5703125" style="3" customWidth="1"/>
    <col min="11771" max="11771" width="20.42578125" style="3" customWidth="1"/>
    <col min="11772" max="11772" width="1.42578125" style="3" customWidth="1"/>
    <col min="11773" max="11773" width="5.85546875" style="3" customWidth="1"/>
    <col min="11774" max="11774" width="10.140625" style="3" customWidth="1"/>
    <col min="11775" max="11775" width="10.28515625" style="3" customWidth="1"/>
    <col min="11776" max="11776" width="10" style="3" customWidth="1"/>
    <col min="11777" max="11777" width="9.85546875" style="3" customWidth="1"/>
    <col min="11778" max="11779" width="9.7109375" style="3" customWidth="1"/>
    <col min="11780" max="11780" width="10.85546875" style="3" customWidth="1"/>
    <col min="11781" max="11781" width="5" style="3" customWidth="1"/>
    <col min="11782" max="11782" width="12.140625" style="3" customWidth="1"/>
    <col min="11783" max="12023" width="9.140625" style="3"/>
    <col min="12024" max="12024" width="50.28515625" style="3" customWidth="1"/>
    <col min="12025" max="12025" width="5.28515625" style="3" customWidth="1"/>
    <col min="12026" max="12026" width="18.5703125" style="3" customWidth="1"/>
    <col min="12027" max="12027" width="20.42578125" style="3" customWidth="1"/>
    <col min="12028" max="12028" width="1.42578125" style="3" customWidth="1"/>
    <col min="12029" max="12029" width="5.85546875" style="3" customWidth="1"/>
    <col min="12030" max="12030" width="10.140625" style="3" customWidth="1"/>
    <col min="12031" max="12031" width="10.28515625" style="3" customWidth="1"/>
    <col min="12032" max="12032" width="10" style="3" customWidth="1"/>
    <col min="12033" max="12033" width="9.85546875" style="3" customWidth="1"/>
    <col min="12034" max="12035" width="9.7109375" style="3" customWidth="1"/>
    <col min="12036" max="12036" width="10.85546875" style="3" customWidth="1"/>
    <col min="12037" max="12037" width="5" style="3" customWidth="1"/>
    <col min="12038" max="12038" width="12.140625" style="3" customWidth="1"/>
    <col min="12039" max="12279" width="9.140625" style="3"/>
    <col min="12280" max="12280" width="50.28515625" style="3" customWidth="1"/>
    <col min="12281" max="12281" width="5.28515625" style="3" customWidth="1"/>
    <col min="12282" max="12282" width="18.5703125" style="3" customWidth="1"/>
    <col min="12283" max="12283" width="20.42578125" style="3" customWidth="1"/>
    <col min="12284" max="12284" width="1.42578125" style="3" customWidth="1"/>
    <col min="12285" max="12285" width="5.85546875" style="3" customWidth="1"/>
    <col min="12286" max="12286" width="10.140625" style="3" customWidth="1"/>
    <col min="12287" max="12287" width="10.28515625" style="3" customWidth="1"/>
    <col min="12288" max="12288" width="10" style="3" customWidth="1"/>
    <col min="12289" max="12289" width="9.85546875" style="3" customWidth="1"/>
    <col min="12290" max="12291" width="9.7109375" style="3" customWidth="1"/>
    <col min="12292" max="12292" width="10.85546875" style="3" customWidth="1"/>
    <col min="12293" max="12293" width="5" style="3" customWidth="1"/>
    <col min="12294" max="12294" width="12.140625" style="3" customWidth="1"/>
    <col min="12295" max="12535" width="9.140625" style="3"/>
    <col min="12536" max="12536" width="50.28515625" style="3" customWidth="1"/>
    <col min="12537" max="12537" width="5.28515625" style="3" customWidth="1"/>
    <col min="12538" max="12538" width="18.5703125" style="3" customWidth="1"/>
    <col min="12539" max="12539" width="20.42578125" style="3" customWidth="1"/>
    <col min="12540" max="12540" width="1.42578125" style="3" customWidth="1"/>
    <col min="12541" max="12541" width="5.85546875" style="3" customWidth="1"/>
    <col min="12542" max="12542" width="10.140625" style="3" customWidth="1"/>
    <col min="12543" max="12543" width="10.28515625" style="3" customWidth="1"/>
    <col min="12544" max="12544" width="10" style="3" customWidth="1"/>
    <col min="12545" max="12545" width="9.85546875" style="3" customWidth="1"/>
    <col min="12546" max="12547" width="9.7109375" style="3" customWidth="1"/>
    <col min="12548" max="12548" width="10.85546875" style="3" customWidth="1"/>
    <col min="12549" max="12549" width="5" style="3" customWidth="1"/>
    <col min="12550" max="12550" width="12.140625" style="3" customWidth="1"/>
    <col min="12551" max="12791" width="9.140625" style="3"/>
    <col min="12792" max="12792" width="50.28515625" style="3" customWidth="1"/>
    <col min="12793" max="12793" width="5.28515625" style="3" customWidth="1"/>
    <col min="12794" max="12794" width="18.5703125" style="3" customWidth="1"/>
    <col min="12795" max="12795" width="20.42578125" style="3" customWidth="1"/>
    <col min="12796" max="12796" width="1.42578125" style="3" customWidth="1"/>
    <col min="12797" max="12797" width="5.85546875" style="3" customWidth="1"/>
    <col min="12798" max="12798" width="10.140625" style="3" customWidth="1"/>
    <col min="12799" max="12799" width="10.28515625" style="3" customWidth="1"/>
    <col min="12800" max="12800" width="10" style="3" customWidth="1"/>
    <col min="12801" max="12801" width="9.85546875" style="3" customWidth="1"/>
    <col min="12802" max="12803" width="9.7109375" style="3" customWidth="1"/>
    <col min="12804" max="12804" width="10.85546875" style="3" customWidth="1"/>
    <col min="12805" max="12805" width="5" style="3" customWidth="1"/>
    <col min="12806" max="12806" width="12.140625" style="3" customWidth="1"/>
    <col min="12807" max="13047" width="9.140625" style="3"/>
    <col min="13048" max="13048" width="50.28515625" style="3" customWidth="1"/>
    <col min="13049" max="13049" width="5.28515625" style="3" customWidth="1"/>
    <col min="13050" max="13050" width="18.5703125" style="3" customWidth="1"/>
    <col min="13051" max="13051" width="20.42578125" style="3" customWidth="1"/>
    <col min="13052" max="13052" width="1.42578125" style="3" customWidth="1"/>
    <col min="13053" max="13053" width="5.85546875" style="3" customWidth="1"/>
    <col min="13054" max="13054" width="10.140625" style="3" customWidth="1"/>
    <col min="13055" max="13055" width="10.28515625" style="3" customWidth="1"/>
    <col min="13056" max="13056" width="10" style="3" customWidth="1"/>
    <col min="13057" max="13057" width="9.85546875" style="3" customWidth="1"/>
    <col min="13058" max="13059" width="9.7109375" style="3" customWidth="1"/>
    <col min="13060" max="13060" width="10.85546875" style="3" customWidth="1"/>
    <col min="13061" max="13061" width="5" style="3" customWidth="1"/>
    <col min="13062" max="13062" width="12.140625" style="3" customWidth="1"/>
    <col min="13063" max="13303" width="9.140625" style="3"/>
    <col min="13304" max="13304" width="50.28515625" style="3" customWidth="1"/>
    <col min="13305" max="13305" width="5.28515625" style="3" customWidth="1"/>
    <col min="13306" max="13306" width="18.5703125" style="3" customWidth="1"/>
    <col min="13307" max="13307" width="20.42578125" style="3" customWidth="1"/>
    <col min="13308" max="13308" width="1.42578125" style="3" customWidth="1"/>
    <col min="13309" max="13309" width="5.85546875" style="3" customWidth="1"/>
    <col min="13310" max="13310" width="10.140625" style="3" customWidth="1"/>
    <col min="13311" max="13311" width="10.28515625" style="3" customWidth="1"/>
    <col min="13312" max="13312" width="10" style="3" customWidth="1"/>
    <col min="13313" max="13313" width="9.85546875" style="3" customWidth="1"/>
    <col min="13314" max="13315" width="9.7109375" style="3" customWidth="1"/>
    <col min="13316" max="13316" width="10.85546875" style="3" customWidth="1"/>
    <col min="13317" max="13317" width="5" style="3" customWidth="1"/>
    <col min="13318" max="13318" width="12.140625" style="3" customWidth="1"/>
    <col min="13319" max="13559" width="9.140625" style="3"/>
    <col min="13560" max="13560" width="50.28515625" style="3" customWidth="1"/>
    <col min="13561" max="13561" width="5.28515625" style="3" customWidth="1"/>
    <col min="13562" max="13562" width="18.5703125" style="3" customWidth="1"/>
    <col min="13563" max="13563" width="20.42578125" style="3" customWidth="1"/>
    <col min="13564" max="13564" width="1.42578125" style="3" customWidth="1"/>
    <col min="13565" max="13565" width="5.85546875" style="3" customWidth="1"/>
    <col min="13566" max="13566" width="10.140625" style="3" customWidth="1"/>
    <col min="13567" max="13567" width="10.28515625" style="3" customWidth="1"/>
    <col min="13568" max="13568" width="10" style="3" customWidth="1"/>
    <col min="13569" max="13569" width="9.85546875" style="3" customWidth="1"/>
    <col min="13570" max="13571" width="9.7109375" style="3" customWidth="1"/>
    <col min="13572" max="13572" width="10.85546875" style="3" customWidth="1"/>
    <col min="13573" max="13573" width="5" style="3" customWidth="1"/>
    <col min="13574" max="13574" width="12.140625" style="3" customWidth="1"/>
    <col min="13575" max="13815" width="9.140625" style="3"/>
    <col min="13816" max="13816" width="50.28515625" style="3" customWidth="1"/>
    <col min="13817" max="13817" width="5.28515625" style="3" customWidth="1"/>
    <col min="13818" max="13818" width="18.5703125" style="3" customWidth="1"/>
    <col min="13819" max="13819" width="20.42578125" style="3" customWidth="1"/>
    <col min="13820" max="13820" width="1.42578125" style="3" customWidth="1"/>
    <col min="13821" max="13821" width="5.85546875" style="3" customWidth="1"/>
    <col min="13822" max="13822" width="10.140625" style="3" customWidth="1"/>
    <col min="13823" max="13823" width="10.28515625" style="3" customWidth="1"/>
    <col min="13824" max="13824" width="10" style="3" customWidth="1"/>
    <col min="13825" max="13825" width="9.85546875" style="3" customWidth="1"/>
    <col min="13826" max="13827" width="9.7109375" style="3" customWidth="1"/>
    <col min="13828" max="13828" width="10.85546875" style="3" customWidth="1"/>
    <col min="13829" max="13829" width="5" style="3" customWidth="1"/>
    <col min="13830" max="13830" width="12.140625" style="3" customWidth="1"/>
    <col min="13831" max="14071" width="9.140625" style="3"/>
    <col min="14072" max="14072" width="50.28515625" style="3" customWidth="1"/>
    <col min="14073" max="14073" width="5.28515625" style="3" customWidth="1"/>
    <col min="14074" max="14074" width="18.5703125" style="3" customWidth="1"/>
    <col min="14075" max="14075" width="20.42578125" style="3" customWidth="1"/>
    <col min="14076" max="14076" width="1.42578125" style="3" customWidth="1"/>
    <col min="14077" max="14077" width="5.85546875" style="3" customWidth="1"/>
    <col min="14078" max="14078" width="10.140625" style="3" customWidth="1"/>
    <col min="14079" max="14079" width="10.28515625" style="3" customWidth="1"/>
    <col min="14080" max="14080" width="10" style="3" customWidth="1"/>
    <col min="14081" max="14081" width="9.85546875" style="3" customWidth="1"/>
    <col min="14082" max="14083" width="9.7109375" style="3" customWidth="1"/>
    <col min="14084" max="14084" width="10.85546875" style="3" customWidth="1"/>
    <col min="14085" max="14085" width="5" style="3" customWidth="1"/>
    <col min="14086" max="14086" width="12.140625" style="3" customWidth="1"/>
    <col min="14087" max="14327" width="9.140625" style="3"/>
    <col min="14328" max="14328" width="50.28515625" style="3" customWidth="1"/>
    <col min="14329" max="14329" width="5.28515625" style="3" customWidth="1"/>
    <col min="14330" max="14330" width="18.5703125" style="3" customWidth="1"/>
    <col min="14331" max="14331" width="20.42578125" style="3" customWidth="1"/>
    <col min="14332" max="14332" width="1.42578125" style="3" customWidth="1"/>
    <col min="14333" max="14333" width="5.85546875" style="3" customWidth="1"/>
    <col min="14334" max="14334" width="10.140625" style="3" customWidth="1"/>
    <col min="14335" max="14335" width="10.28515625" style="3" customWidth="1"/>
    <col min="14336" max="14336" width="10" style="3" customWidth="1"/>
    <col min="14337" max="14337" width="9.85546875" style="3" customWidth="1"/>
    <col min="14338" max="14339" width="9.7109375" style="3" customWidth="1"/>
    <col min="14340" max="14340" width="10.85546875" style="3" customWidth="1"/>
    <col min="14341" max="14341" width="5" style="3" customWidth="1"/>
    <col min="14342" max="14342" width="12.140625" style="3" customWidth="1"/>
    <col min="14343" max="14583" width="9.140625" style="3"/>
    <col min="14584" max="14584" width="50.28515625" style="3" customWidth="1"/>
    <col min="14585" max="14585" width="5.28515625" style="3" customWidth="1"/>
    <col min="14586" max="14586" width="18.5703125" style="3" customWidth="1"/>
    <col min="14587" max="14587" width="20.42578125" style="3" customWidth="1"/>
    <col min="14588" max="14588" width="1.42578125" style="3" customWidth="1"/>
    <col min="14589" max="14589" width="5.85546875" style="3" customWidth="1"/>
    <col min="14590" max="14590" width="10.140625" style="3" customWidth="1"/>
    <col min="14591" max="14591" width="10.28515625" style="3" customWidth="1"/>
    <col min="14592" max="14592" width="10" style="3" customWidth="1"/>
    <col min="14593" max="14593" width="9.85546875" style="3" customWidth="1"/>
    <col min="14594" max="14595" width="9.7109375" style="3" customWidth="1"/>
    <col min="14596" max="14596" width="10.85546875" style="3" customWidth="1"/>
    <col min="14597" max="14597" width="5" style="3" customWidth="1"/>
    <col min="14598" max="14598" width="12.140625" style="3" customWidth="1"/>
    <col min="14599" max="14839" width="9.140625" style="3"/>
    <col min="14840" max="14840" width="50.28515625" style="3" customWidth="1"/>
    <col min="14841" max="14841" width="5.28515625" style="3" customWidth="1"/>
    <col min="14842" max="14842" width="18.5703125" style="3" customWidth="1"/>
    <col min="14843" max="14843" width="20.42578125" style="3" customWidth="1"/>
    <col min="14844" max="14844" width="1.42578125" style="3" customWidth="1"/>
    <col min="14845" max="14845" width="5.85546875" style="3" customWidth="1"/>
    <col min="14846" max="14846" width="10.140625" style="3" customWidth="1"/>
    <col min="14847" max="14847" width="10.28515625" style="3" customWidth="1"/>
    <col min="14848" max="14848" width="10" style="3" customWidth="1"/>
    <col min="14849" max="14849" width="9.85546875" style="3" customWidth="1"/>
    <col min="14850" max="14851" width="9.7109375" style="3" customWidth="1"/>
    <col min="14852" max="14852" width="10.85546875" style="3" customWidth="1"/>
    <col min="14853" max="14853" width="5" style="3" customWidth="1"/>
    <col min="14854" max="14854" width="12.140625" style="3" customWidth="1"/>
    <col min="14855" max="15095" width="9.140625" style="3"/>
    <col min="15096" max="15096" width="50.28515625" style="3" customWidth="1"/>
    <col min="15097" max="15097" width="5.28515625" style="3" customWidth="1"/>
    <col min="15098" max="15098" width="18.5703125" style="3" customWidth="1"/>
    <col min="15099" max="15099" width="20.42578125" style="3" customWidth="1"/>
    <col min="15100" max="15100" width="1.42578125" style="3" customWidth="1"/>
    <col min="15101" max="15101" width="5.85546875" style="3" customWidth="1"/>
    <col min="15102" max="15102" width="10.140625" style="3" customWidth="1"/>
    <col min="15103" max="15103" width="10.28515625" style="3" customWidth="1"/>
    <col min="15104" max="15104" width="10" style="3" customWidth="1"/>
    <col min="15105" max="15105" width="9.85546875" style="3" customWidth="1"/>
    <col min="15106" max="15107" width="9.7109375" style="3" customWidth="1"/>
    <col min="15108" max="15108" width="10.85546875" style="3" customWidth="1"/>
    <col min="15109" max="15109" width="5" style="3" customWidth="1"/>
    <col min="15110" max="15110" width="12.140625" style="3" customWidth="1"/>
    <col min="15111" max="15351" width="9.140625" style="3"/>
    <col min="15352" max="15352" width="50.28515625" style="3" customWidth="1"/>
    <col min="15353" max="15353" width="5.28515625" style="3" customWidth="1"/>
    <col min="15354" max="15354" width="18.5703125" style="3" customWidth="1"/>
    <col min="15355" max="15355" width="20.42578125" style="3" customWidth="1"/>
    <col min="15356" max="15356" width="1.42578125" style="3" customWidth="1"/>
    <col min="15357" max="15357" width="5.85546875" style="3" customWidth="1"/>
    <col min="15358" max="15358" width="10.140625" style="3" customWidth="1"/>
    <col min="15359" max="15359" width="10.28515625" style="3" customWidth="1"/>
    <col min="15360" max="15360" width="10" style="3" customWidth="1"/>
    <col min="15361" max="15361" width="9.85546875" style="3" customWidth="1"/>
    <col min="15362" max="15363" width="9.7109375" style="3" customWidth="1"/>
    <col min="15364" max="15364" width="10.85546875" style="3" customWidth="1"/>
    <col min="15365" max="15365" width="5" style="3" customWidth="1"/>
    <col min="15366" max="15366" width="12.140625" style="3" customWidth="1"/>
    <col min="15367" max="15607" width="9.140625" style="3"/>
    <col min="15608" max="15608" width="50.28515625" style="3" customWidth="1"/>
    <col min="15609" max="15609" width="5.28515625" style="3" customWidth="1"/>
    <col min="15610" max="15610" width="18.5703125" style="3" customWidth="1"/>
    <col min="15611" max="15611" width="20.42578125" style="3" customWidth="1"/>
    <col min="15612" max="15612" width="1.42578125" style="3" customWidth="1"/>
    <col min="15613" max="15613" width="5.85546875" style="3" customWidth="1"/>
    <col min="15614" max="15614" width="10.140625" style="3" customWidth="1"/>
    <col min="15615" max="15615" width="10.28515625" style="3" customWidth="1"/>
    <col min="15616" max="15616" width="10" style="3" customWidth="1"/>
    <col min="15617" max="15617" width="9.85546875" style="3" customWidth="1"/>
    <col min="15618" max="15619" width="9.7109375" style="3" customWidth="1"/>
    <col min="15620" max="15620" width="10.85546875" style="3" customWidth="1"/>
    <col min="15621" max="15621" width="5" style="3" customWidth="1"/>
    <col min="15622" max="15622" width="12.140625" style="3" customWidth="1"/>
    <col min="15623" max="15863" width="9.140625" style="3"/>
    <col min="15864" max="15864" width="50.28515625" style="3" customWidth="1"/>
    <col min="15865" max="15865" width="5.28515625" style="3" customWidth="1"/>
    <col min="15866" max="15866" width="18.5703125" style="3" customWidth="1"/>
    <col min="15867" max="15867" width="20.42578125" style="3" customWidth="1"/>
    <col min="15868" max="15868" width="1.42578125" style="3" customWidth="1"/>
    <col min="15869" max="15869" width="5.85546875" style="3" customWidth="1"/>
    <col min="15870" max="15870" width="10.140625" style="3" customWidth="1"/>
    <col min="15871" max="15871" width="10.28515625" style="3" customWidth="1"/>
    <col min="15872" max="15872" width="10" style="3" customWidth="1"/>
    <col min="15873" max="15873" width="9.85546875" style="3" customWidth="1"/>
    <col min="15874" max="15875" width="9.7109375" style="3" customWidth="1"/>
    <col min="15876" max="15876" width="10.85546875" style="3" customWidth="1"/>
    <col min="15877" max="15877" width="5" style="3" customWidth="1"/>
    <col min="15878" max="15878" width="12.140625" style="3" customWidth="1"/>
    <col min="15879" max="16119" width="9.140625" style="3"/>
    <col min="16120" max="16120" width="50.28515625" style="3" customWidth="1"/>
    <col min="16121" max="16121" width="5.28515625" style="3" customWidth="1"/>
    <col min="16122" max="16122" width="18.5703125" style="3" customWidth="1"/>
    <col min="16123" max="16123" width="20.42578125" style="3" customWidth="1"/>
    <col min="16124" max="16124" width="1.42578125" style="3" customWidth="1"/>
    <col min="16125" max="16125" width="5.85546875" style="3" customWidth="1"/>
    <col min="16126" max="16126" width="10.140625" style="3" customWidth="1"/>
    <col min="16127" max="16127" width="10.28515625" style="3" customWidth="1"/>
    <col min="16128" max="16128" width="10" style="3" customWidth="1"/>
    <col min="16129" max="16129" width="9.85546875" style="3" customWidth="1"/>
    <col min="16130" max="16131" width="9.7109375" style="3" customWidth="1"/>
    <col min="16132" max="16132" width="10.85546875" style="3" customWidth="1"/>
    <col min="16133" max="16133" width="5" style="3" customWidth="1"/>
    <col min="16134" max="16134" width="12.140625" style="3" customWidth="1"/>
    <col min="16135" max="16384" width="9.140625" style="3"/>
  </cols>
  <sheetData>
    <row r="1" spans="1:15" ht="16.5" x14ac:dyDescent="0.25">
      <c r="A1" s="155" t="s">
        <v>31</v>
      </c>
      <c r="B1" s="155"/>
      <c r="C1" s="155"/>
      <c r="D1" s="155"/>
      <c r="F1" s="213" t="s">
        <v>32</v>
      </c>
      <c r="G1" s="213"/>
      <c r="H1" s="213"/>
      <c r="I1" s="213"/>
      <c r="J1" s="213"/>
      <c r="K1" s="213"/>
      <c r="L1" s="213"/>
      <c r="M1" s="213"/>
      <c r="N1" s="213"/>
      <c r="O1" s="213"/>
    </row>
    <row r="2" spans="1:15" s="24" customFormat="1" ht="30" customHeight="1" thickBot="1" x14ac:dyDescent="0.3">
      <c r="A2" s="212"/>
      <c r="B2" s="212"/>
      <c r="C2" s="212"/>
      <c r="D2" s="212"/>
      <c r="F2" s="214" t="s">
        <v>187</v>
      </c>
      <c r="G2" s="215"/>
      <c r="H2" s="215"/>
      <c r="I2" s="215"/>
      <c r="J2" s="215"/>
      <c r="K2" s="215"/>
      <c r="L2" s="215"/>
      <c r="M2" s="215"/>
      <c r="N2" s="215"/>
      <c r="O2" s="215"/>
    </row>
    <row r="3" spans="1:15" s="26" customFormat="1" ht="24" customHeight="1" x14ac:dyDescent="0.25">
      <c r="A3" s="216" t="s">
        <v>152</v>
      </c>
      <c r="B3" s="217"/>
      <c r="C3" s="217"/>
      <c r="D3" s="218"/>
      <c r="E3" s="25"/>
      <c r="F3" s="219" t="s">
        <v>33</v>
      </c>
      <c r="G3" s="220"/>
      <c r="H3" s="220"/>
      <c r="I3" s="220"/>
      <c r="J3" s="220"/>
      <c r="K3" s="220"/>
      <c r="L3" s="220"/>
      <c r="M3" s="220"/>
      <c r="N3" s="221" t="s">
        <v>34</v>
      </c>
      <c r="O3" s="222"/>
    </row>
    <row r="4" spans="1:15" s="26" customFormat="1" ht="23.25" customHeight="1" x14ac:dyDescent="0.25">
      <c r="A4" s="216"/>
      <c r="B4" s="217"/>
      <c r="C4" s="217"/>
      <c r="D4" s="218"/>
      <c r="E4" s="25"/>
      <c r="F4" s="223" t="s">
        <v>35</v>
      </c>
      <c r="G4" s="224"/>
      <c r="H4" s="224"/>
      <c r="I4" s="224"/>
      <c r="J4" s="224"/>
      <c r="K4" s="224"/>
      <c r="L4" s="224"/>
      <c r="M4" s="224"/>
      <c r="N4" s="225" t="s">
        <v>36</v>
      </c>
      <c r="O4" s="226"/>
    </row>
    <row r="5" spans="1:15" s="26" customFormat="1" ht="21" customHeight="1" x14ac:dyDescent="0.25">
      <c r="A5" s="228" t="s">
        <v>196</v>
      </c>
      <c r="B5" s="208"/>
      <c r="C5" s="208"/>
      <c r="D5" s="229"/>
      <c r="E5" s="25"/>
      <c r="F5" s="27"/>
      <c r="G5" s="28"/>
      <c r="H5" s="28"/>
      <c r="I5" s="28"/>
      <c r="J5" s="28"/>
      <c r="K5" s="28"/>
      <c r="L5" s="28"/>
      <c r="M5" s="28"/>
      <c r="N5" s="227"/>
      <c r="O5" s="226"/>
    </row>
    <row r="6" spans="1:15" s="26" customFormat="1" ht="22.5" customHeight="1" thickBot="1" x14ac:dyDescent="0.3">
      <c r="A6" s="230"/>
      <c r="B6" s="231"/>
      <c r="C6" s="231"/>
      <c r="D6" s="232"/>
      <c r="E6" s="25"/>
      <c r="F6" s="233" t="s">
        <v>37</v>
      </c>
      <c r="G6" s="234"/>
      <c r="H6" s="234"/>
      <c r="I6" s="234"/>
      <c r="J6" s="29">
        <v>2</v>
      </c>
      <c r="K6" s="29">
        <v>0</v>
      </c>
      <c r="L6" s="29">
        <v>2</v>
      </c>
      <c r="M6" s="30" t="s">
        <v>197</v>
      </c>
      <c r="N6" s="235" t="s">
        <v>154</v>
      </c>
      <c r="O6" s="236"/>
    </row>
    <row r="7" spans="1:15" s="38" customFormat="1" ht="45.75" customHeight="1" x14ac:dyDescent="0.25">
      <c r="A7" s="31" t="s">
        <v>38</v>
      </c>
      <c r="B7" s="32" t="s">
        <v>39</v>
      </c>
      <c r="C7" s="32" t="s">
        <v>40</v>
      </c>
      <c r="D7" s="33" t="s">
        <v>41</v>
      </c>
      <c r="E7" s="34"/>
      <c r="F7" s="35" t="s">
        <v>6</v>
      </c>
      <c r="G7" s="237" t="s">
        <v>42</v>
      </c>
      <c r="H7" s="237"/>
      <c r="I7" s="237"/>
      <c r="J7" s="237"/>
      <c r="K7" s="237"/>
      <c r="L7" s="237"/>
      <c r="M7" s="237"/>
      <c r="N7" s="36" t="s">
        <v>43</v>
      </c>
      <c r="O7" s="37" t="s">
        <v>44</v>
      </c>
    </row>
    <row r="8" spans="1:15" ht="19.5" customHeight="1" x14ac:dyDescent="0.25">
      <c r="A8" s="39" t="s">
        <v>45</v>
      </c>
      <c r="B8" s="40"/>
      <c r="C8" s="41"/>
      <c r="D8" s="42"/>
      <c r="F8" s="43">
        <v>1</v>
      </c>
      <c r="G8" s="238">
        <v>2</v>
      </c>
      <c r="H8" s="238"/>
      <c r="I8" s="238"/>
      <c r="J8" s="238"/>
      <c r="K8" s="238"/>
      <c r="L8" s="238"/>
      <c r="M8" s="238"/>
      <c r="N8" s="44">
        <v>3</v>
      </c>
      <c r="O8" s="45">
        <v>4</v>
      </c>
    </row>
    <row r="9" spans="1:15" ht="32.25" customHeight="1" x14ac:dyDescent="0.25">
      <c r="A9" s="46" t="s">
        <v>46</v>
      </c>
      <c r="B9" s="47">
        <v>10</v>
      </c>
      <c r="C9" s="48"/>
      <c r="D9" s="49"/>
      <c r="F9" s="174">
        <v>1</v>
      </c>
      <c r="G9" s="177" t="s">
        <v>188</v>
      </c>
      <c r="H9" s="178"/>
      <c r="I9" s="178"/>
      <c r="J9" s="178"/>
      <c r="K9" s="178"/>
      <c r="L9" s="178"/>
      <c r="M9" s="179"/>
      <c r="N9" s="188" t="s">
        <v>47</v>
      </c>
      <c r="O9" s="192">
        <v>0</v>
      </c>
    </row>
    <row r="10" spans="1:15" ht="33.75" customHeight="1" x14ac:dyDescent="0.25">
      <c r="A10" s="46" t="s">
        <v>48</v>
      </c>
      <c r="B10" s="50">
        <v>20</v>
      </c>
      <c r="C10" s="48"/>
      <c r="D10" s="49"/>
      <c r="F10" s="176"/>
      <c r="G10" s="183"/>
      <c r="H10" s="184"/>
      <c r="I10" s="184"/>
      <c r="J10" s="184"/>
      <c r="K10" s="184"/>
      <c r="L10" s="184"/>
      <c r="M10" s="185"/>
      <c r="N10" s="190"/>
      <c r="O10" s="194"/>
    </row>
    <row r="11" spans="1:15" ht="32.25" customHeight="1" x14ac:dyDescent="0.25">
      <c r="A11" s="51" t="s">
        <v>50</v>
      </c>
      <c r="B11" s="50">
        <v>30</v>
      </c>
      <c r="C11" s="52"/>
      <c r="D11" s="53"/>
      <c r="F11" s="174">
        <v>2</v>
      </c>
      <c r="G11" s="177" t="s">
        <v>189</v>
      </c>
      <c r="H11" s="178"/>
      <c r="I11" s="178"/>
      <c r="J11" s="178"/>
      <c r="K11" s="178"/>
      <c r="L11" s="178"/>
      <c r="M11" s="179"/>
      <c r="N11" s="188" t="s">
        <v>49</v>
      </c>
      <c r="O11" s="201">
        <f>SUM(O16:O87)</f>
        <v>0</v>
      </c>
    </row>
    <row r="12" spans="1:15" ht="18.75" customHeight="1" x14ac:dyDescent="0.25">
      <c r="A12" s="54" t="s">
        <v>51</v>
      </c>
      <c r="B12" s="50">
        <v>40</v>
      </c>
      <c r="C12" s="55">
        <f>SUM(C13:C14)</f>
        <v>0</v>
      </c>
      <c r="D12" s="56">
        <f>SUM(D13:D14)</f>
        <v>0</v>
      </c>
      <c r="F12" s="175"/>
      <c r="G12" s="180"/>
      <c r="H12" s="181"/>
      <c r="I12" s="181"/>
      <c r="J12" s="181"/>
      <c r="K12" s="181"/>
      <c r="L12" s="181"/>
      <c r="M12" s="182"/>
      <c r="N12" s="189"/>
      <c r="O12" s="202"/>
    </row>
    <row r="13" spans="1:15" ht="17.25" customHeight="1" x14ac:dyDescent="0.25">
      <c r="A13" s="59" t="s">
        <v>53</v>
      </c>
      <c r="B13" s="50">
        <v>41</v>
      </c>
      <c r="C13" s="60"/>
      <c r="D13" s="61"/>
      <c r="F13" s="175"/>
      <c r="G13" s="180"/>
      <c r="H13" s="181"/>
      <c r="I13" s="181"/>
      <c r="J13" s="181"/>
      <c r="K13" s="181"/>
      <c r="L13" s="181"/>
      <c r="M13" s="182"/>
      <c r="N13" s="189"/>
      <c r="O13" s="202"/>
    </row>
    <row r="14" spans="1:15" ht="15.75" customHeight="1" x14ac:dyDescent="0.25">
      <c r="A14" s="62"/>
      <c r="B14" s="50">
        <v>42</v>
      </c>
      <c r="C14" s="60"/>
      <c r="D14" s="61"/>
      <c r="F14" s="175"/>
      <c r="G14" s="180"/>
      <c r="H14" s="181"/>
      <c r="I14" s="181"/>
      <c r="J14" s="181"/>
      <c r="K14" s="181"/>
      <c r="L14" s="181"/>
      <c r="M14" s="182"/>
      <c r="N14" s="189"/>
      <c r="O14" s="202"/>
    </row>
    <row r="15" spans="1:15" ht="19.5" customHeight="1" x14ac:dyDescent="0.25">
      <c r="A15" s="63" t="s">
        <v>56</v>
      </c>
      <c r="B15" s="50">
        <v>50</v>
      </c>
      <c r="C15" s="55">
        <f>SUM(C9:C12)</f>
        <v>0</v>
      </c>
      <c r="D15" s="56">
        <f>SUM(D9:D12)</f>
        <v>0</v>
      </c>
      <c r="F15" s="176"/>
      <c r="G15" s="183"/>
      <c r="H15" s="184"/>
      <c r="I15" s="184"/>
      <c r="J15" s="184"/>
      <c r="K15" s="184"/>
      <c r="L15" s="184"/>
      <c r="M15" s="185"/>
      <c r="N15" s="190"/>
      <c r="O15" s="203"/>
    </row>
    <row r="16" spans="1:15" ht="20.25" customHeight="1" x14ac:dyDescent="0.25">
      <c r="A16" s="64"/>
      <c r="B16" s="65"/>
      <c r="C16" s="66"/>
      <c r="D16" s="67"/>
      <c r="F16" s="57"/>
      <c r="G16" s="204" t="s">
        <v>52</v>
      </c>
      <c r="H16" s="205"/>
      <c r="I16" s="205"/>
      <c r="J16" s="205"/>
      <c r="K16" s="205"/>
      <c r="L16" s="205"/>
      <c r="M16" s="206"/>
      <c r="N16" s="58"/>
      <c r="O16" s="95"/>
    </row>
    <row r="17" spans="1:15" ht="20.25" customHeight="1" x14ac:dyDescent="0.25">
      <c r="A17" s="39" t="s">
        <v>59</v>
      </c>
      <c r="B17" s="40"/>
      <c r="C17" s="68"/>
      <c r="D17" s="69"/>
      <c r="F17" s="174"/>
      <c r="G17" s="177" t="s">
        <v>54</v>
      </c>
      <c r="H17" s="178"/>
      <c r="I17" s="178"/>
      <c r="J17" s="178"/>
      <c r="K17" s="178"/>
      <c r="L17" s="178"/>
      <c r="M17" s="179"/>
      <c r="N17" s="188" t="s">
        <v>55</v>
      </c>
      <c r="O17" s="171"/>
    </row>
    <row r="18" spans="1:15" ht="19.5" customHeight="1" x14ac:dyDescent="0.25">
      <c r="A18" s="51" t="s">
        <v>60</v>
      </c>
      <c r="B18" s="50">
        <v>60</v>
      </c>
      <c r="C18" s="48"/>
      <c r="D18" s="49"/>
      <c r="F18" s="176"/>
      <c r="G18" s="183"/>
      <c r="H18" s="184"/>
      <c r="I18" s="184"/>
      <c r="J18" s="184"/>
      <c r="K18" s="184"/>
      <c r="L18" s="184"/>
      <c r="M18" s="185"/>
      <c r="N18" s="190"/>
      <c r="O18" s="173"/>
    </row>
    <row r="19" spans="1:15" ht="17.25" customHeight="1" x14ac:dyDescent="0.25">
      <c r="A19" s="70" t="s">
        <v>61</v>
      </c>
      <c r="B19" s="50">
        <v>70</v>
      </c>
      <c r="C19" s="48"/>
      <c r="D19" s="49"/>
      <c r="F19" s="174"/>
      <c r="G19" s="177" t="s">
        <v>57</v>
      </c>
      <c r="H19" s="178"/>
      <c r="I19" s="178"/>
      <c r="J19" s="178"/>
      <c r="K19" s="178"/>
      <c r="L19" s="178"/>
      <c r="M19" s="179"/>
      <c r="N19" s="188" t="s">
        <v>58</v>
      </c>
      <c r="O19" s="171"/>
    </row>
    <row r="20" spans="1:15" ht="15" customHeight="1" x14ac:dyDescent="0.25">
      <c r="A20" s="46" t="s">
        <v>62</v>
      </c>
      <c r="B20" s="50">
        <v>80</v>
      </c>
      <c r="C20" s="48"/>
      <c r="D20" s="49"/>
      <c r="F20" s="175"/>
      <c r="G20" s="180"/>
      <c r="H20" s="181"/>
      <c r="I20" s="181"/>
      <c r="J20" s="181"/>
      <c r="K20" s="181"/>
      <c r="L20" s="181"/>
      <c r="M20" s="182"/>
      <c r="N20" s="189"/>
      <c r="O20" s="172"/>
    </row>
    <row r="21" spans="1:15" ht="15" customHeight="1" x14ac:dyDescent="0.25">
      <c r="A21" s="46" t="s">
        <v>63</v>
      </c>
      <c r="B21" s="50">
        <v>90</v>
      </c>
      <c r="C21" s="48"/>
      <c r="D21" s="49"/>
      <c r="F21" s="175"/>
      <c r="G21" s="180"/>
      <c r="H21" s="181"/>
      <c r="I21" s="181"/>
      <c r="J21" s="181"/>
      <c r="K21" s="181"/>
      <c r="L21" s="181"/>
      <c r="M21" s="182"/>
      <c r="N21" s="189"/>
      <c r="O21" s="172"/>
    </row>
    <row r="22" spans="1:15" ht="15" customHeight="1" x14ac:dyDescent="0.25">
      <c r="A22" s="46" t="s">
        <v>64</v>
      </c>
      <c r="B22" s="50">
        <v>100</v>
      </c>
      <c r="C22" s="48"/>
      <c r="D22" s="49"/>
      <c r="F22" s="175"/>
      <c r="G22" s="180"/>
      <c r="H22" s="181"/>
      <c r="I22" s="181"/>
      <c r="J22" s="181"/>
      <c r="K22" s="181"/>
      <c r="L22" s="181"/>
      <c r="M22" s="182"/>
      <c r="N22" s="189"/>
      <c r="O22" s="172"/>
    </row>
    <row r="23" spans="1:15" ht="15.75" customHeight="1" x14ac:dyDescent="0.25">
      <c r="A23" s="46" t="s">
        <v>67</v>
      </c>
      <c r="B23" s="50">
        <v>110</v>
      </c>
      <c r="C23" s="48"/>
      <c r="D23" s="49"/>
      <c r="F23" s="175"/>
      <c r="G23" s="180"/>
      <c r="H23" s="181"/>
      <c r="I23" s="181"/>
      <c r="J23" s="181"/>
      <c r="K23" s="181"/>
      <c r="L23" s="181"/>
      <c r="M23" s="182"/>
      <c r="N23" s="189"/>
      <c r="O23" s="172"/>
    </row>
    <row r="24" spans="1:15" ht="16.5" customHeight="1" x14ac:dyDescent="0.25">
      <c r="A24" s="46" t="s">
        <v>68</v>
      </c>
      <c r="B24" s="50">
        <v>120</v>
      </c>
      <c r="C24" s="48"/>
      <c r="D24" s="49"/>
      <c r="F24" s="176"/>
      <c r="G24" s="183"/>
      <c r="H24" s="184"/>
      <c r="I24" s="184"/>
      <c r="J24" s="184"/>
      <c r="K24" s="184"/>
      <c r="L24" s="184"/>
      <c r="M24" s="185"/>
      <c r="N24" s="190"/>
      <c r="O24" s="173"/>
    </row>
    <row r="25" spans="1:15" ht="16.5" customHeight="1" x14ac:dyDescent="0.25">
      <c r="A25" s="46" t="s">
        <v>69</v>
      </c>
      <c r="B25" s="50">
        <v>130</v>
      </c>
      <c r="C25" s="48"/>
      <c r="D25" s="49"/>
      <c r="F25" s="174"/>
      <c r="G25" s="177" t="s">
        <v>65</v>
      </c>
      <c r="H25" s="178"/>
      <c r="I25" s="178"/>
      <c r="J25" s="178"/>
      <c r="K25" s="178"/>
      <c r="L25" s="178"/>
      <c r="M25" s="179"/>
      <c r="N25" s="188" t="s">
        <v>66</v>
      </c>
      <c r="O25" s="171"/>
    </row>
    <row r="26" spans="1:15" ht="15.75" customHeight="1" x14ac:dyDescent="0.25">
      <c r="A26" s="46" t="s">
        <v>70</v>
      </c>
      <c r="B26" s="50">
        <v>140</v>
      </c>
      <c r="C26" s="48"/>
      <c r="D26" s="49"/>
      <c r="F26" s="175"/>
      <c r="G26" s="180"/>
      <c r="H26" s="181"/>
      <c r="I26" s="181"/>
      <c r="J26" s="181"/>
      <c r="K26" s="181"/>
      <c r="L26" s="181"/>
      <c r="M26" s="182"/>
      <c r="N26" s="189"/>
      <c r="O26" s="172"/>
    </row>
    <row r="27" spans="1:15" ht="15.75" customHeight="1" x14ac:dyDescent="0.25">
      <c r="A27" s="46" t="s">
        <v>71</v>
      </c>
      <c r="B27" s="50">
        <v>150</v>
      </c>
      <c r="C27" s="48"/>
      <c r="D27" s="49"/>
      <c r="F27" s="175"/>
      <c r="G27" s="180"/>
      <c r="H27" s="181"/>
      <c r="I27" s="181"/>
      <c r="J27" s="181"/>
      <c r="K27" s="181"/>
      <c r="L27" s="181"/>
      <c r="M27" s="182"/>
      <c r="N27" s="189"/>
      <c r="O27" s="172"/>
    </row>
    <row r="28" spans="1:15" ht="13.5" customHeight="1" x14ac:dyDescent="0.25">
      <c r="A28" s="46" t="s">
        <v>74</v>
      </c>
      <c r="B28" s="50">
        <v>160</v>
      </c>
      <c r="C28" s="48"/>
      <c r="D28" s="49"/>
      <c r="F28" s="175"/>
      <c r="G28" s="180"/>
      <c r="H28" s="181"/>
      <c r="I28" s="181"/>
      <c r="J28" s="181"/>
      <c r="K28" s="181"/>
      <c r="L28" s="181"/>
      <c r="M28" s="182"/>
      <c r="N28" s="189"/>
      <c r="O28" s="172"/>
    </row>
    <row r="29" spans="1:15" ht="15.75" customHeight="1" x14ac:dyDescent="0.25">
      <c r="A29" s="54" t="s">
        <v>75</v>
      </c>
      <c r="B29" s="50">
        <v>170</v>
      </c>
      <c r="C29" s="55">
        <f>SUM(C30:C31)</f>
        <v>0</v>
      </c>
      <c r="D29" s="56">
        <f>SUM(D30:D31)</f>
        <v>0</v>
      </c>
      <c r="F29" s="176"/>
      <c r="G29" s="183"/>
      <c r="H29" s="184"/>
      <c r="I29" s="184"/>
      <c r="J29" s="184"/>
      <c r="K29" s="184"/>
      <c r="L29" s="184"/>
      <c r="M29" s="185"/>
      <c r="N29" s="190"/>
      <c r="O29" s="173"/>
    </row>
    <row r="30" spans="1:15" ht="15.75" customHeight="1" x14ac:dyDescent="0.25">
      <c r="A30" s="62"/>
      <c r="B30" s="50">
        <v>171</v>
      </c>
      <c r="C30" s="48"/>
      <c r="D30" s="49"/>
      <c r="F30" s="174"/>
      <c r="G30" s="177" t="s">
        <v>72</v>
      </c>
      <c r="H30" s="178"/>
      <c r="I30" s="178"/>
      <c r="J30" s="178"/>
      <c r="K30" s="178"/>
      <c r="L30" s="178"/>
      <c r="M30" s="179"/>
      <c r="N30" s="188" t="s">
        <v>73</v>
      </c>
      <c r="O30" s="171"/>
    </row>
    <row r="31" spans="1:15" ht="15.75" customHeight="1" x14ac:dyDescent="0.25">
      <c r="A31" s="62"/>
      <c r="B31" s="50">
        <v>172</v>
      </c>
      <c r="C31" s="48"/>
      <c r="D31" s="49"/>
      <c r="F31" s="175"/>
      <c r="G31" s="180"/>
      <c r="H31" s="181"/>
      <c r="I31" s="181"/>
      <c r="J31" s="181"/>
      <c r="K31" s="181"/>
      <c r="L31" s="181"/>
      <c r="M31" s="182"/>
      <c r="N31" s="189"/>
      <c r="O31" s="172"/>
    </row>
    <row r="32" spans="1:15" ht="18" customHeight="1" x14ac:dyDescent="0.25">
      <c r="A32" s="63" t="s">
        <v>76</v>
      </c>
      <c r="B32" s="50">
        <v>180</v>
      </c>
      <c r="C32" s="55">
        <f>SUM(C18:C29)</f>
        <v>0</v>
      </c>
      <c r="D32" s="56">
        <f>SUM(D18:D29)</f>
        <v>0</v>
      </c>
      <c r="F32" s="175"/>
      <c r="G32" s="180"/>
      <c r="H32" s="181"/>
      <c r="I32" s="181"/>
      <c r="J32" s="181"/>
      <c r="K32" s="181"/>
      <c r="L32" s="181"/>
      <c r="M32" s="182"/>
      <c r="N32" s="189"/>
      <c r="O32" s="172"/>
    </row>
    <row r="33" spans="1:15" ht="36.75" customHeight="1" thickBot="1" x14ac:dyDescent="0.3">
      <c r="A33" s="71" t="s">
        <v>78</v>
      </c>
      <c r="B33" s="72">
        <v>190</v>
      </c>
      <c r="C33" s="73">
        <f>C15+C32</f>
        <v>0</v>
      </c>
      <c r="D33" s="74">
        <f>D15+D32</f>
        <v>0</v>
      </c>
      <c r="F33" s="176"/>
      <c r="G33" s="183"/>
      <c r="H33" s="184"/>
      <c r="I33" s="184"/>
      <c r="J33" s="184"/>
      <c r="K33" s="184"/>
      <c r="L33" s="184"/>
      <c r="M33" s="185"/>
      <c r="N33" s="190"/>
      <c r="O33" s="173"/>
    </row>
    <row r="34" spans="1:15" ht="56.25" customHeight="1" thickBot="1" x14ac:dyDescent="0.3">
      <c r="A34" s="239"/>
      <c r="B34" s="239"/>
      <c r="C34" s="239"/>
      <c r="D34" s="239"/>
      <c r="F34" s="174" t="s">
        <v>80</v>
      </c>
      <c r="G34" s="177" t="s">
        <v>155</v>
      </c>
      <c r="H34" s="178"/>
      <c r="I34" s="178"/>
      <c r="J34" s="178"/>
      <c r="K34" s="178"/>
      <c r="L34" s="178"/>
      <c r="M34" s="179"/>
      <c r="N34" s="188" t="s">
        <v>77</v>
      </c>
      <c r="O34" s="171"/>
    </row>
    <row r="35" spans="1:15" ht="43.5" customHeight="1" x14ac:dyDescent="0.25">
      <c r="A35" s="31" t="s">
        <v>79</v>
      </c>
      <c r="B35" s="32" t="s">
        <v>39</v>
      </c>
      <c r="C35" s="32" t="s">
        <v>40</v>
      </c>
      <c r="D35" s="33" t="s">
        <v>41</v>
      </c>
      <c r="F35" s="175"/>
      <c r="G35" s="180"/>
      <c r="H35" s="181"/>
      <c r="I35" s="181"/>
      <c r="J35" s="181"/>
      <c r="K35" s="181"/>
      <c r="L35" s="181"/>
      <c r="M35" s="182"/>
      <c r="N35" s="189"/>
      <c r="O35" s="172"/>
    </row>
    <row r="36" spans="1:15" ht="19.5" customHeight="1" x14ac:dyDescent="0.25">
      <c r="A36" s="39" t="s">
        <v>82</v>
      </c>
      <c r="B36" s="40"/>
      <c r="C36" s="41"/>
      <c r="D36" s="42"/>
      <c r="F36" s="176"/>
      <c r="G36" s="183"/>
      <c r="H36" s="184"/>
      <c r="I36" s="184"/>
      <c r="J36" s="184"/>
      <c r="K36" s="184"/>
      <c r="L36" s="184"/>
      <c r="M36" s="185"/>
      <c r="N36" s="190"/>
      <c r="O36" s="173"/>
    </row>
    <row r="37" spans="1:15" ht="27" customHeight="1" x14ac:dyDescent="0.25">
      <c r="A37" s="46" t="s">
        <v>83</v>
      </c>
      <c r="B37" s="50">
        <v>200</v>
      </c>
      <c r="C37" s="48">
        <v>0</v>
      </c>
      <c r="D37" s="75">
        <v>0</v>
      </c>
      <c r="F37" s="174"/>
      <c r="G37" s="177" t="s">
        <v>156</v>
      </c>
      <c r="H37" s="178"/>
      <c r="I37" s="178"/>
      <c r="J37" s="178"/>
      <c r="K37" s="178"/>
      <c r="L37" s="178"/>
      <c r="M37" s="179"/>
      <c r="N37" s="188" t="s">
        <v>81</v>
      </c>
      <c r="O37" s="171"/>
    </row>
    <row r="38" spans="1:15" s="38" customFormat="1" ht="15.75" customHeight="1" x14ac:dyDescent="0.25">
      <c r="A38" s="46" t="s">
        <v>85</v>
      </c>
      <c r="B38" s="50">
        <v>210</v>
      </c>
      <c r="C38" s="48"/>
      <c r="D38" s="49"/>
      <c r="E38" s="34"/>
      <c r="F38" s="175"/>
      <c r="G38" s="180"/>
      <c r="H38" s="181"/>
      <c r="I38" s="181"/>
      <c r="J38" s="181"/>
      <c r="K38" s="181"/>
      <c r="L38" s="181"/>
      <c r="M38" s="182"/>
      <c r="N38" s="189"/>
      <c r="O38" s="172"/>
    </row>
    <row r="39" spans="1:15" ht="27.75" customHeight="1" x14ac:dyDescent="0.25">
      <c r="A39" s="46" t="s">
        <v>86</v>
      </c>
      <c r="B39" s="50">
        <v>220</v>
      </c>
      <c r="C39" s="48"/>
      <c r="D39" s="49"/>
      <c r="F39" s="175"/>
      <c r="G39" s="180"/>
      <c r="H39" s="181"/>
      <c r="I39" s="181"/>
      <c r="J39" s="181"/>
      <c r="K39" s="181"/>
      <c r="L39" s="181"/>
      <c r="M39" s="182"/>
      <c r="N39" s="189"/>
      <c r="O39" s="172"/>
    </row>
    <row r="40" spans="1:15" ht="16.5" customHeight="1" x14ac:dyDescent="0.25">
      <c r="A40" s="51" t="s">
        <v>87</v>
      </c>
      <c r="B40" s="50">
        <v>230</v>
      </c>
      <c r="C40" s="48"/>
      <c r="D40" s="76"/>
      <c r="F40" s="175"/>
      <c r="G40" s="180"/>
      <c r="H40" s="181"/>
      <c r="I40" s="181"/>
      <c r="J40" s="181"/>
      <c r="K40" s="181"/>
      <c r="L40" s="181"/>
      <c r="M40" s="182"/>
      <c r="N40" s="189"/>
      <c r="O40" s="172"/>
    </row>
    <row r="41" spans="1:15" ht="15" customHeight="1" x14ac:dyDescent="0.25">
      <c r="A41" s="46" t="s">
        <v>89</v>
      </c>
      <c r="B41" s="50">
        <v>240</v>
      </c>
      <c r="C41" s="48"/>
      <c r="D41" s="49"/>
      <c r="F41" s="175"/>
      <c r="G41" s="180"/>
      <c r="H41" s="181"/>
      <c r="I41" s="181"/>
      <c r="J41" s="181"/>
      <c r="K41" s="181"/>
      <c r="L41" s="181"/>
      <c r="M41" s="182"/>
      <c r="N41" s="189"/>
      <c r="O41" s="172"/>
    </row>
    <row r="42" spans="1:15" ht="15.75" customHeight="1" x14ac:dyDescent="0.25">
      <c r="A42" s="77" t="s">
        <v>90</v>
      </c>
      <c r="B42" s="50">
        <v>250</v>
      </c>
      <c r="C42" s="78">
        <f>C43+C44</f>
        <v>0</v>
      </c>
      <c r="D42" s="79">
        <f>D43+D44</f>
        <v>0</v>
      </c>
      <c r="F42" s="176"/>
      <c r="G42" s="183"/>
      <c r="H42" s="184"/>
      <c r="I42" s="184"/>
      <c r="J42" s="184"/>
      <c r="K42" s="184"/>
      <c r="L42" s="184"/>
      <c r="M42" s="185"/>
      <c r="N42" s="190"/>
      <c r="O42" s="173"/>
    </row>
    <row r="43" spans="1:15" ht="13.5" customHeight="1" x14ac:dyDescent="0.25">
      <c r="A43" s="62"/>
      <c r="B43" s="50">
        <v>251</v>
      </c>
      <c r="C43" s="48"/>
      <c r="D43" s="49"/>
      <c r="F43" s="174"/>
      <c r="G43" s="177" t="s">
        <v>157</v>
      </c>
      <c r="H43" s="178"/>
      <c r="I43" s="178"/>
      <c r="J43" s="178"/>
      <c r="K43" s="178"/>
      <c r="L43" s="178"/>
      <c r="M43" s="179"/>
      <c r="N43" s="188" t="s">
        <v>84</v>
      </c>
      <c r="O43" s="171"/>
    </row>
    <row r="44" spans="1:15" ht="13.5" customHeight="1" x14ac:dyDescent="0.25">
      <c r="A44" s="62"/>
      <c r="B44" s="50">
        <v>252</v>
      </c>
      <c r="C44" s="48"/>
      <c r="D44" s="80"/>
      <c r="F44" s="176"/>
      <c r="G44" s="183"/>
      <c r="H44" s="184"/>
      <c r="I44" s="184"/>
      <c r="J44" s="184"/>
      <c r="K44" s="184"/>
      <c r="L44" s="184"/>
      <c r="M44" s="185"/>
      <c r="N44" s="190"/>
      <c r="O44" s="173"/>
    </row>
    <row r="45" spans="1:15" ht="16.5" customHeight="1" x14ac:dyDescent="0.25">
      <c r="A45" s="63" t="s">
        <v>91</v>
      </c>
      <c r="B45" s="50">
        <v>260</v>
      </c>
      <c r="C45" s="55">
        <f>SUM(C37:C42)</f>
        <v>0</v>
      </c>
      <c r="D45" s="56">
        <f>SUM(D37:D42)</f>
        <v>0</v>
      </c>
      <c r="F45" s="174"/>
      <c r="G45" s="177" t="s">
        <v>158</v>
      </c>
      <c r="H45" s="178"/>
      <c r="I45" s="178"/>
      <c r="J45" s="178"/>
      <c r="K45" s="178"/>
      <c r="L45" s="178"/>
      <c r="M45" s="179"/>
      <c r="N45" s="188" t="s">
        <v>88</v>
      </c>
      <c r="O45" s="171"/>
    </row>
    <row r="46" spans="1:15" ht="18" customHeight="1" x14ac:dyDescent="0.25">
      <c r="A46" s="64"/>
      <c r="B46" s="65"/>
      <c r="C46" s="81"/>
      <c r="D46" s="82"/>
      <c r="F46" s="175"/>
      <c r="G46" s="180"/>
      <c r="H46" s="181"/>
      <c r="I46" s="181"/>
      <c r="J46" s="181"/>
      <c r="K46" s="181"/>
      <c r="L46" s="181"/>
      <c r="M46" s="182"/>
      <c r="N46" s="189"/>
      <c r="O46" s="172"/>
    </row>
    <row r="47" spans="1:15" ht="20.25" customHeight="1" x14ac:dyDescent="0.25">
      <c r="A47" s="39" t="s">
        <v>92</v>
      </c>
      <c r="B47" s="40"/>
      <c r="C47" s="41"/>
      <c r="D47" s="42"/>
      <c r="F47" s="175"/>
      <c r="G47" s="180"/>
      <c r="H47" s="181"/>
      <c r="I47" s="181"/>
      <c r="J47" s="181"/>
      <c r="K47" s="181"/>
      <c r="L47" s="181"/>
      <c r="M47" s="182"/>
      <c r="N47" s="189"/>
      <c r="O47" s="172"/>
    </row>
    <row r="48" spans="1:15" ht="15" customHeight="1" x14ac:dyDescent="0.25">
      <c r="A48" s="51" t="s">
        <v>94</v>
      </c>
      <c r="B48" s="50">
        <v>270</v>
      </c>
      <c r="C48" s="48"/>
      <c r="D48" s="49"/>
      <c r="F48" s="175"/>
      <c r="G48" s="180"/>
      <c r="H48" s="181"/>
      <c r="I48" s="181"/>
      <c r="J48" s="181"/>
      <c r="K48" s="181"/>
      <c r="L48" s="181"/>
      <c r="M48" s="182"/>
      <c r="N48" s="189"/>
      <c r="O48" s="172"/>
    </row>
    <row r="49" spans="1:15" ht="15" customHeight="1" x14ac:dyDescent="0.25">
      <c r="A49" s="46" t="s">
        <v>95</v>
      </c>
      <c r="B49" s="50">
        <v>280</v>
      </c>
      <c r="C49" s="48"/>
      <c r="D49" s="49"/>
      <c r="F49" s="175"/>
      <c r="G49" s="180"/>
      <c r="H49" s="181"/>
      <c r="I49" s="181"/>
      <c r="J49" s="181"/>
      <c r="K49" s="181"/>
      <c r="L49" s="181"/>
      <c r="M49" s="182"/>
      <c r="N49" s="189"/>
      <c r="O49" s="172"/>
    </row>
    <row r="50" spans="1:15" ht="13.5" customHeight="1" x14ac:dyDescent="0.25">
      <c r="A50" s="46" t="s">
        <v>96</v>
      </c>
      <c r="B50" s="50">
        <v>290</v>
      </c>
      <c r="C50" s="48"/>
      <c r="D50" s="49"/>
      <c r="F50" s="176"/>
      <c r="G50" s="183"/>
      <c r="H50" s="184"/>
      <c r="I50" s="184"/>
      <c r="J50" s="184"/>
      <c r="K50" s="184"/>
      <c r="L50" s="184"/>
      <c r="M50" s="185"/>
      <c r="N50" s="190"/>
      <c r="O50" s="173"/>
    </row>
    <row r="51" spans="1:15" ht="15" customHeight="1" x14ac:dyDescent="0.25">
      <c r="A51" s="77" t="s">
        <v>97</v>
      </c>
      <c r="B51" s="50">
        <v>300</v>
      </c>
      <c r="C51" s="78">
        <f>SUM(C52:C53)</f>
        <v>0</v>
      </c>
      <c r="D51" s="79">
        <f>SUM(D52:D53)</f>
        <v>0</v>
      </c>
      <c r="F51" s="174"/>
      <c r="G51" s="177" t="s">
        <v>159</v>
      </c>
      <c r="H51" s="178"/>
      <c r="I51" s="178"/>
      <c r="J51" s="178"/>
      <c r="K51" s="178"/>
      <c r="L51" s="178"/>
      <c r="M51" s="179"/>
      <c r="N51" s="188" t="s">
        <v>93</v>
      </c>
      <c r="O51" s="192"/>
    </row>
    <row r="52" spans="1:15" ht="15" customHeight="1" x14ac:dyDescent="0.25">
      <c r="A52" s="62" t="s">
        <v>98</v>
      </c>
      <c r="B52" s="50">
        <v>301</v>
      </c>
      <c r="C52" s="48"/>
      <c r="D52" s="49"/>
      <c r="F52" s="175"/>
      <c r="G52" s="180"/>
      <c r="H52" s="181"/>
      <c r="I52" s="181"/>
      <c r="J52" s="181"/>
      <c r="K52" s="181"/>
      <c r="L52" s="181"/>
      <c r="M52" s="182"/>
      <c r="N52" s="189"/>
      <c r="O52" s="193"/>
    </row>
    <row r="53" spans="1:15" ht="15" customHeight="1" x14ac:dyDescent="0.25">
      <c r="A53" s="62"/>
      <c r="B53" s="50">
        <v>302</v>
      </c>
      <c r="C53" s="48"/>
      <c r="D53" s="49"/>
      <c r="F53" s="175"/>
      <c r="G53" s="180"/>
      <c r="H53" s="181"/>
      <c r="I53" s="181"/>
      <c r="J53" s="181"/>
      <c r="K53" s="181"/>
      <c r="L53" s="181"/>
      <c r="M53" s="182"/>
      <c r="N53" s="189"/>
      <c r="O53" s="193"/>
    </row>
    <row r="54" spans="1:15" ht="15.75" customHeight="1" x14ac:dyDescent="0.25">
      <c r="A54" s="63" t="s">
        <v>99</v>
      </c>
      <c r="B54" s="50">
        <v>310</v>
      </c>
      <c r="C54" s="55">
        <f>SUM(C48:C51)</f>
        <v>0</v>
      </c>
      <c r="D54" s="56">
        <f>SUM(D48:D51)</f>
        <v>0</v>
      </c>
      <c r="F54" s="175"/>
      <c r="G54" s="180"/>
      <c r="H54" s="181"/>
      <c r="I54" s="181"/>
      <c r="J54" s="181"/>
      <c r="K54" s="181"/>
      <c r="L54" s="181"/>
      <c r="M54" s="182"/>
      <c r="N54" s="189"/>
      <c r="O54" s="193"/>
    </row>
    <row r="55" spans="1:15" ht="18" customHeight="1" x14ac:dyDescent="0.25">
      <c r="A55" s="64"/>
      <c r="B55" s="65"/>
      <c r="C55" s="81"/>
      <c r="D55" s="82"/>
      <c r="F55" s="175"/>
      <c r="G55" s="180"/>
      <c r="H55" s="181"/>
      <c r="I55" s="181"/>
      <c r="J55" s="181"/>
      <c r="K55" s="181"/>
      <c r="L55" s="181"/>
      <c r="M55" s="182"/>
      <c r="N55" s="189"/>
      <c r="O55" s="193"/>
    </row>
    <row r="56" spans="1:15" ht="20.25" customHeight="1" x14ac:dyDescent="0.25">
      <c r="A56" s="39" t="s">
        <v>101</v>
      </c>
      <c r="B56" s="40"/>
      <c r="C56" s="41"/>
      <c r="D56" s="42"/>
      <c r="F56" s="175"/>
      <c r="G56" s="180"/>
      <c r="H56" s="181"/>
      <c r="I56" s="181"/>
      <c r="J56" s="181"/>
      <c r="K56" s="181"/>
      <c r="L56" s="181"/>
      <c r="M56" s="182"/>
      <c r="N56" s="189"/>
      <c r="O56" s="193"/>
    </row>
    <row r="57" spans="1:15" ht="15" customHeight="1" x14ac:dyDescent="0.25">
      <c r="A57" s="51" t="s">
        <v>102</v>
      </c>
      <c r="B57" s="50">
        <v>320</v>
      </c>
      <c r="C57" s="52"/>
      <c r="D57" s="80"/>
      <c r="F57" s="176"/>
      <c r="G57" s="183"/>
      <c r="H57" s="184"/>
      <c r="I57" s="184"/>
      <c r="J57" s="184"/>
      <c r="K57" s="184"/>
      <c r="L57" s="184"/>
      <c r="M57" s="185"/>
      <c r="N57" s="190"/>
      <c r="O57" s="194"/>
    </row>
    <row r="58" spans="1:15" ht="15" customHeight="1" x14ac:dyDescent="0.25">
      <c r="A58" s="46" t="s">
        <v>103</v>
      </c>
      <c r="B58" s="50">
        <v>330</v>
      </c>
      <c r="C58" s="52"/>
      <c r="D58" s="80"/>
      <c r="F58" s="174"/>
      <c r="G58" s="177" t="s">
        <v>160</v>
      </c>
      <c r="H58" s="178"/>
      <c r="I58" s="178"/>
      <c r="J58" s="178"/>
      <c r="K58" s="178"/>
      <c r="L58" s="178"/>
      <c r="M58" s="179"/>
      <c r="N58" s="188" t="s">
        <v>100</v>
      </c>
      <c r="O58" s="171"/>
    </row>
    <row r="59" spans="1:15" ht="15" customHeight="1" x14ac:dyDescent="0.25">
      <c r="A59" s="46" t="s">
        <v>104</v>
      </c>
      <c r="B59" s="50">
        <v>340</v>
      </c>
      <c r="C59" s="48"/>
      <c r="D59" s="49"/>
      <c r="F59" s="175"/>
      <c r="G59" s="180"/>
      <c r="H59" s="181"/>
      <c r="I59" s="181"/>
      <c r="J59" s="181"/>
      <c r="K59" s="181"/>
      <c r="L59" s="181"/>
      <c r="M59" s="182"/>
      <c r="N59" s="189"/>
      <c r="O59" s="172"/>
    </row>
    <row r="60" spans="1:15" ht="15" customHeight="1" x14ac:dyDescent="0.25">
      <c r="A60" s="46" t="s">
        <v>105</v>
      </c>
      <c r="B60" s="50">
        <v>350</v>
      </c>
      <c r="C60" s="48"/>
      <c r="D60" s="49"/>
      <c r="F60" s="175"/>
      <c r="G60" s="180"/>
      <c r="H60" s="181"/>
      <c r="I60" s="181"/>
      <c r="J60" s="181"/>
      <c r="K60" s="181"/>
      <c r="L60" s="181"/>
      <c r="M60" s="182"/>
      <c r="N60" s="189"/>
      <c r="O60" s="172"/>
    </row>
    <row r="61" spans="1:15" ht="15" customHeight="1" x14ac:dyDescent="0.25">
      <c r="A61" s="46" t="s">
        <v>106</v>
      </c>
      <c r="B61" s="50">
        <v>360</v>
      </c>
      <c r="C61" s="48"/>
      <c r="D61" s="49"/>
      <c r="F61" s="175"/>
      <c r="G61" s="180"/>
      <c r="H61" s="181"/>
      <c r="I61" s="181"/>
      <c r="J61" s="181"/>
      <c r="K61" s="181"/>
      <c r="L61" s="181"/>
      <c r="M61" s="182"/>
      <c r="N61" s="189"/>
      <c r="O61" s="172"/>
    </row>
    <row r="62" spans="1:15" ht="28.5" customHeight="1" x14ac:dyDescent="0.25">
      <c r="A62" s="46" t="s">
        <v>107</v>
      </c>
      <c r="B62" s="50">
        <v>370</v>
      </c>
      <c r="C62" s="48"/>
      <c r="D62" s="49"/>
      <c r="F62" s="176"/>
      <c r="G62" s="183"/>
      <c r="H62" s="184"/>
      <c r="I62" s="184"/>
      <c r="J62" s="184"/>
      <c r="K62" s="184"/>
      <c r="L62" s="184"/>
      <c r="M62" s="185"/>
      <c r="N62" s="190"/>
      <c r="O62" s="173"/>
    </row>
    <row r="63" spans="1:15" ht="28.5" customHeight="1" x14ac:dyDescent="0.25">
      <c r="A63" s="46" t="s">
        <v>109</v>
      </c>
      <c r="B63" s="50">
        <v>380</v>
      </c>
      <c r="C63" s="48"/>
      <c r="D63" s="49"/>
      <c r="F63" s="174"/>
      <c r="G63" s="177" t="s">
        <v>161</v>
      </c>
      <c r="H63" s="178"/>
      <c r="I63" s="178"/>
      <c r="J63" s="178"/>
      <c r="K63" s="178"/>
      <c r="L63" s="178"/>
      <c r="M63" s="179"/>
      <c r="N63" s="188" t="s">
        <v>108</v>
      </c>
      <c r="O63" s="171"/>
    </row>
    <row r="64" spans="1:15" ht="15" customHeight="1" x14ac:dyDescent="0.25">
      <c r="A64" s="46" t="s">
        <v>110</v>
      </c>
      <c r="B64" s="50">
        <v>390</v>
      </c>
      <c r="C64" s="48"/>
      <c r="D64" s="49"/>
      <c r="F64" s="175"/>
      <c r="G64" s="180"/>
      <c r="H64" s="181"/>
      <c r="I64" s="181"/>
      <c r="J64" s="181"/>
      <c r="K64" s="181"/>
      <c r="L64" s="181"/>
      <c r="M64" s="182"/>
      <c r="N64" s="189"/>
      <c r="O64" s="172"/>
    </row>
    <row r="65" spans="1:15" ht="13.5" customHeight="1" x14ac:dyDescent="0.25">
      <c r="A65" s="46" t="s">
        <v>111</v>
      </c>
      <c r="B65" s="50">
        <v>400</v>
      </c>
      <c r="C65" s="48"/>
      <c r="D65" s="49"/>
      <c r="F65" s="175"/>
      <c r="G65" s="180"/>
      <c r="H65" s="181"/>
      <c r="I65" s="181"/>
      <c r="J65" s="181"/>
      <c r="K65" s="181"/>
      <c r="L65" s="181"/>
      <c r="M65" s="182"/>
      <c r="N65" s="189"/>
      <c r="O65" s="172"/>
    </row>
    <row r="66" spans="1:15" ht="15" customHeight="1" x14ac:dyDescent="0.25">
      <c r="A66" s="46" t="s">
        <v>112</v>
      </c>
      <c r="B66" s="50">
        <v>410</v>
      </c>
      <c r="C66" s="48"/>
      <c r="D66" s="49"/>
      <c r="F66" s="175"/>
      <c r="G66" s="180"/>
      <c r="H66" s="181"/>
      <c r="I66" s="181"/>
      <c r="J66" s="181"/>
      <c r="K66" s="181"/>
      <c r="L66" s="181"/>
      <c r="M66" s="182"/>
      <c r="N66" s="189"/>
      <c r="O66" s="172"/>
    </row>
    <row r="67" spans="1:15" ht="15" customHeight="1" x14ac:dyDescent="0.25">
      <c r="A67" s="77" t="s">
        <v>114</v>
      </c>
      <c r="B67" s="50">
        <v>420</v>
      </c>
      <c r="C67" s="55">
        <f>SUM(C68:C69)</f>
        <v>0</v>
      </c>
      <c r="D67" s="56">
        <f>SUM(D68:D69)</f>
        <v>0</v>
      </c>
      <c r="F67" s="175"/>
      <c r="G67" s="180"/>
      <c r="H67" s="181"/>
      <c r="I67" s="181"/>
      <c r="J67" s="181"/>
      <c r="K67" s="181"/>
      <c r="L67" s="181"/>
      <c r="M67" s="182"/>
      <c r="N67" s="189"/>
      <c r="O67" s="172"/>
    </row>
    <row r="68" spans="1:15" ht="15" customHeight="1" x14ac:dyDescent="0.25">
      <c r="A68" s="62"/>
      <c r="B68" s="40">
        <v>421</v>
      </c>
      <c r="C68" s="60"/>
      <c r="D68" s="61"/>
      <c r="F68" s="175"/>
      <c r="G68" s="180"/>
      <c r="H68" s="181"/>
      <c r="I68" s="181"/>
      <c r="J68" s="181"/>
      <c r="K68" s="181"/>
      <c r="L68" s="181"/>
      <c r="M68" s="182"/>
      <c r="N68" s="189"/>
      <c r="O68" s="172"/>
    </row>
    <row r="69" spans="1:15" ht="15" customHeight="1" x14ac:dyDescent="0.25">
      <c r="A69" s="62"/>
      <c r="B69" s="40">
        <v>422</v>
      </c>
      <c r="C69" s="60"/>
      <c r="D69" s="61"/>
      <c r="F69" s="175"/>
      <c r="G69" s="180"/>
      <c r="H69" s="181"/>
      <c r="I69" s="181"/>
      <c r="J69" s="181"/>
      <c r="K69" s="181"/>
      <c r="L69" s="181"/>
      <c r="M69" s="182"/>
      <c r="N69" s="189"/>
      <c r="O69" s="172"/>
    </row>
    <row r="70" spans="1:15" ht="21.75" customHeight="1" x14ac:dyDescent="0.25">
      <c r="A70" s="63" t="s">
        <v>115</v>
      </c>
      <c r="B70" s="40">
        <v>430</v>
      </c>
      <c r="C70" s="55">
        <f>SUM(C57:C67)</f>
        <v>0</v>
      </c>
      <c r="D70" s="56">
        <f>SUM(D57:D67)</f>
        <v>0</v>
      </c>
      <c r="F70" s="175"/>
      <c r="G70" s="180"/>
      <c r="H70" s="181"/>
      <c r="I70" s="181"/>
      <c r="J70" s="181"/>
      <c r="K70" s="181"/>
      <c r="L70" s="181"/>
      <c r="M70" s="182"/>
      <c r="N70" s="189"/>
      <c r="O70" s="172"/>
    </row>
    <row r="71" spans="1:15" ht="33" customHeight="1" thickBot="1" x14ac:dyDescent="0.3">
      <c r="A71" s="71" t="s">
        <v>78</v>
      </c>
      <c r="B71" s="83">
        <v>440</v>
      </c>
      <c r="C71" s="84">
        <f>C45+C54+C70</f>
        <v>0</v>
      </c>
      <c r="D71" s="85">
        <f>D45+D54+D70</f>
        <v>0</v>
      </c>
      <c r="F71" s="176"/>
      <c r="G71" s="183"/>
      <c r="H71" s="184"/>
      <c r="I71" s="184"/>
      <c r="J71" s="184"/>
      <c r="K71" s="184"/>
      <c r="L71" s="184"/>
      <c r="M71" s="185"/>
      <c r="N71" s="190"/>
      <c r="O71" s="173"/>
    </row>
    <row r="72" spans="1:15" ht="53.25" customHeight="1" x14ac:dyDescent="0.25">
      <c r="A72" s="86"/>
      <c r="B72" s="87"/>
      <c r="C72" s="88"/>
      <c r="D72" s="88"/>
      <c r="F72" s="174"/>
      <c r="G72" s="177" t="s">
        <v>162</v>
      </c>
      <c r="H72" s="178"/>
      <c r="I72" s="178"/>
      <c r="J72" s="178"/>
      <c r="K72" s="178"/>
      <c r="L72" s="178"/>
      <c r="M72" s="179"/>
      <c r="N72" s="188" t="s">
        <v>113</v>
      </c>
      <c r="O72" s="171"/>
    </row>
    <row r="73" spans="1:15" ht="21" customHeight="1" x14ac:dyDescent="0.25">
      <c r="A73" s="207" t="s">
        <v>117</v>
      </c>
      <c r="B73" s="207"/>
      <c r="C73" s="207"/>
      <c r="D73" s="207"/>
      <c r="F73" s="175"/>
      <c r="G73" s="180"/>
      <c r="H73" s="181"/>
      <c r="I73" s="181"/>
      <c r="J73" s="181"/>
      <c r="K73" s="181"/>
      <c r="L73" s="181"/>
      <c r="M73" s="182"/>
      <c r="N73" s="189"/>
      <c r="O73" s="172"/>
    </row>
    <row r="74" spans="1:15" ht="27" customHeight="1" thickBot="1" x14ac:dyDescent="0.3">
      <c r="A74" s="208" t="s">
        <v>198</v>
      </c>
      <c r="B74" s="208"/>
      <c r="C74" s="208"/>
      <c r="D74" s="208"/>
      <c r="F74" s="175"/>
      <c r="G74" s="180"/>
      <c r="H74" s="181"/>
      <c r="I74" s="181"/>
      <c r="J74" s="181"/>
      <c r="K74" s="181"/>
      <c r="L74" s="181"/>
      <c r="M74" s="182"/>
      <c r="N74" s="189"/>
      <c r="O74" s="172"/>
    </row>
    <row r="75" spans="1:15" ht="33.75" customHeight="1" x14ac:dyDescent="0.25">
      <c r="A75" s="89" t="s">
        <v>42</v>
      </c>
      <c r="B75" s="32" t="s">
        <v>39</v>
      </c>
      <c r="C75" s="32" t="s">
        <v>119</v>
      </c>
      <c r="D75" s="33" t="s">
        <v>120</v>
      </c>
      <c r="F75" s="175"/>
      <c r="G75" s="180"/>
      <c r="H75" s="181"/>
      <c r="I75" s="181"/>
      <c r="J75" s="181"/>
      <c r="K75" s="181"/>
      <c r="L75" s="181"/>
      <c r="M75" s="182"/>
      <c r="N75" s="189"/>
      <c r="O75" s="172"/>
    </row>
    <row r="76" spans="1:15" ht="15" customHeight="1" x14ac:dyDescent="0.25">
      <c r="A76" s="90">
        <v>1</v>
      </c>
      <c r="B76" s="91">
        <v>2</v>
      </c>
      <c r="C76" s="92">
        <v>3</v>
      </c>
      <c r="D76" s="93">
        <v>4</v>
      </c>
      <c r="F76" s="176"/>
      <c r="G76" s="183"/>
      <c r="H76" s="184"/>
      <c r="I76" s="184"/>
      <c r="J76" s="184"/>
      <c r="K76" s="184"/>
      <c r="L76" s="184"/>
      <c r="M76" s="185"/>
      <c r="N76" s="190"/>
      <c r="O76" s="173"/>
    </row>
    <row r="77" spans="1:15" ht="28.5" customHeight="1" x14ac:dyDescent="0.25">
      <c r="A77" s="77" t="s">
        <v>121</v>
      </c>
      <c r="B77" s="94" t="s">
        <v>47</v>
      </c>
      <c r="C77" s="78">
        <f>C78+C79</f>
        <v>0</v>
      </c>
      <c r="D77" s="79">
        <f>D78+D79</f>
        <v>0</v>
      </c>
      <c r="F77" s="174"/>
      <c r="G77" s="177" t="s">
        <v>163</v>
      </c>
      <c r="H77" s="178"/>
      <c r="I77" s="178"/>
      <c r="J77" s="178"/>
      <c r="K77" s="178"/>
      <c r="L77" s="178"/>
      <c r="M77" s="179"/>
      <c r="N77" s="188" t="s">
        <v>116</v>
      </c>
      <c r="O77" s="171"/>
    </row>
    <row r="78" spans="1:15" ht="27" x14ac:dyDescent="0.25">
      <c r="A78" s="46" t="s">
        <v>122</v>
      </c>
      <c r="B78" s="94" t="s">
        <v>123</v>
      </c>
      <c r="C78" s="48"/>
      <c r="D78" s="95"/>
      <c r="F78" s="175"/>
      <c r="G78" s="180"/>
      <c r="H78" s="181"/>
      <c r="I78" s="181"/>
      <c r="J78" s="181"/>
      <c r="K78" s="181"/>
      <c r="L78" s="181"/>
      <c r="M78" s="182"/>
      <c r="N78" s="189"/>
      <c r="O78" s="172"/>
    </row>
    <row r="79" spans="1:15" ht="15.75" customHeight="1" x14ac:dyDescent="0.25">
      <c r="A79" s="46" t="s">
        <v>124</v>
      </c>
      <c r="B79" s="94" t="s">
        <v>125</v>
      </c>
      <c r="C79" s="48"/>
      <c r="D79" s="95"/>
      <c r="F79" s="175"/>
      <c r="G79" s="180"/>
      <c r="H79" s="181"/>
      <c r="I79" s="181"/>
      <c r="J79" s="181"/>
      <c r="K79" s="181"/>
      <c r="L79" s="181"/>
      <c r="M79" s="182"/>
      <c r="N79" s="189"/>
      <c r="O79" s="172"/>
    </row>
    <row r="80" spans="1:15" ht="27" x14ac:dyDescent="0.25">
      <c r="A80" s="46" t="s">
        <v>126</v>
      </c>
      <c r="B80" s="94" t="s">
        <v>49</v>
      </c>
      <c r="C80" s="48"/>
      <c r="D80" s="49"/>
      <c r="F80" s="175"/>
      <c r="G80" s="180"/>
      <c r="H80" s="181"/>
      <c r="I80" s="181"/>
      <c r="J80" s="181"/>
      <c r="K80" s="181"/>
      <c r="L80" s="181"/>
      <c r="M80" s="182"/>
      <c r="N80" s="189"/>
      <c r="O80" s="172"/>
    </row>
    <row r="81" spans="1:15" ht="15.75" customHeight="1" x14ac:dyDescent="0.25">
      <c r="A81" s="77" t="s">
        <v>127</v>
      </c>
      <c r="B81" s="94" t="s">
        <v>100</v>
      </c>
      <c r="C81" s="55">
        <f>C77-C80</f>
        <v>0</v>
      </c>
      <c r="D81" s="56">
        <f>D77-D80</f>
        <v>0</v>
      </c>
      <c r="F81" s="175"/>
      <c r="G81" s="180"/>
      <c r="H81" s="181"/>
      <c r="I81" s="181"/>
      <c r="J81" s="181"/>
      <c r="K81" s="181"/>
      <c r="L81" s="181"/>
      <c r="M81" s="182"/>
      <c r="N81" s="189"/>
      <c r="O81" s="172"/>
    </row>
    <row r="82" spans="1:15" ht="17.25" customHeight="1" x14ac:dyDescent="0.25">
      <c r="A82" s="46" t="s">
        <v>128</v>
      </c>
      <c r="B82" s="94" t="s">
        <v>129</v>
      </c>
      <c r="C82" s="48"/>
      <c r="D82" s="49"/>
      <c r="F82" s="175"/>
      <c r="G82" s="180"/>
      <c r="H82" s="181"/>
      <c r="I82" s="181"/>
      <c r="J82" s="181"/>
      <c r="K82" s="181"/>
      <c r="L82" s="181"/>
      <c r="M82" s="182"/>
      <c r="N82" s="189"/>
      <c r="O82" s="172"/>
    </row>
    <row r="83" spans="1:15" ht="18.75" customHeight="1" x14ac:dyDescent="0.25">
      <c r="A83" s="46" t="s">
        <v>130</v>
      </c>
      <c r="B83" s="94" t="s">
        <v>131</v>
      </c>
      <c r="C83" s="48"/>
      <c r="D83" s="49"/>
      <c r="F83" s="176"/>
      <c r="G83" s="183"/>
      <c r="H83" s="184"/>
      <c r="I83" s="184"/>
      <c r="J83" s="184"/>
      <c r="K83" s="184"/>
      <c r="L83" s="184"/>
      <c r="M83" s="185"/>
      <c r="N83" s="190"/>
      <c r="O83" s="173"/>
    </row>
    <row r="84" spans="1:15" ht="33.75" customHeight="1" x14ac:dyDescent="0.25">
      <c r="A84" s="96" t="s">
        <v>132</v>
      </c>
      <c r="B84" s="94" t="s">
        <v>133</v>
      </c>
      <c r="C84" s="55">
        <f>C81-C82-C83</f>
        <v>0</v>
      </c>
      <c r="D84" s="56">
        <f>D81-D82-D83</f>
        <v>0</v>
      </c>
      <c r="F84" s="174"/>
      <c r="G84" s="177" t="s">
        <v>164</v>
      </c>
      <c r="H84" s="178"/>
      <c r="I84" s="178"/>
      <c r="J84" s="178"/>
      <c r="K84" s="178"/>
      <c r="L84" s="178"/>
      <c r="M84" s="179"/>
      <c r="N84" s="188" t="s">
        <v>118</v>
      </c>
      <c r="O84" s="192"/>
    </row>
    <row r="85" spans="1:15" ht="15" customHeight="1" x14ac:dyDescent="0.25">
      <c r="A85" s="51" t="s">
        <v>134</v>
      </c>
      <c r="B85" s="94" t="s">
        <v>135</v>
      </c>
      <c r="C85" s="55">
        <f>C86+C87</f>
        <v>0</v>
      </c>
      <c r="D85" s="56">
        <f>D86+D87</f>
        <v>0</v>
      </c>
      <c r="F85" s="175"/>
      <c r="G85" s="180"/>
      <c r="H85" s="181"/>
      <c r="I85" s="181"/>
      <c r="J85" s="181"/>
      <c r="K85" s="181"/>
      <c r="L85" s="181"/>
      <c r="M85" s="182"/>
      <c r="N85" s="189"/>
      <c r="O85" s="193"/>
    </row>
    <row r="86" spans="1:15" ht="15" customHeight="1" x14ac:dyDescent="0.25">
      <c r="A86" s="97"/>
      <c r="B86" s="98" t="s">
        <v>136</v>
      </c>
      <c r="C86" s="48"/>
      <c r="D86" s="49"/>
      <c r="F86" s="175"/>
      <c r="G86" s="180"/>
      <c r="H86" s="181"/>
      <c r="I86" s="181"/>
      <c r="J86" s="181"/>
      <c r="K86" s="181"/>
      <c r="L86" s="181"/>
      <c r="M86" s="182"/>
      <c r="N86" s="189"/>
      <c r="O86" s="193"/>
    </row>
    <row r="87" spans="1:15" ht="15" customHeight="1" x14ac:dyDescent="0.25">
      <c r="A87" s="62"/>
      <c r="B87" s="98" t="s">
        <v>137</v>
      </c>
      <c r="C87" s="48"/>
      <c r="D87" s="49"/>
      <c r="F87" s="176"/>
      <c r="G87" s="183"/>
      <c r="H87" s="184"/>
      <c r="I87" s="184"/>
      <c r="J87" s="184"/>
      <c r="K87" s="184"/>
      <c r="L87" s="184"/>
      <c r="M87" s="185"/>
      <c r="N87" s="190"/>
      <c r="O87" s="194"/>
    </row>
    <row r="88" spans="1:15" ht="15" customHeight="1" x14ac:dyDescent="0.25">
      <c r="A88" s="99" t="s">
        <v>138</v>
      </c>
      <c r="B88" s="98" t="s">
        <v>139</v>
      </c>
      <c r="C88" s="55">
        <f>C89+C90+C91</f>
        <v>0</v>
      </c>
      <c r="D88" s="56">
        <f>D89+D90+D91</f>
        <v>0</v>
      </c>
      <c r="F88" s="174">
        <v>3</v>
      </c>
      <c r="G88" s="177" t="s">
        <v>174</v>
      </c>
      <c r="H88" s="178"/>
      <c r="I88" s="178"/>
      <c r="J88" s="178"/>
      <c r="K88" s="178"/>
      <c r="L88" s="178"/>
      <c r="M88" s="179"/>
      <c r="N88" s="188" t="s">
        <v>129</v>
      </c>
      <c r="O88" s="195">
        <f>SUM(O95:O123)</f>
        <v>0</v>
      </c>
    </row>
    <row r="89" spans="1:15" ht="15" customHeight="1" x14ac:dyDescent="0.25">
      <c r="A89" s="97"/>
      <c r="B89" s="98" t="s">
        <v>140</v>
      </c>
      <c r="C89" s="48"/>
      <c r="D89" s="49"/>
      <c r="F89" s="175"/>
      <c r="G89" s="180"/>
      <c r="H89" s="181"/>
      <c r="I89" s="181"/>
      <c r="J89" s="181"/>
      <c r="K89" s="181"/>
      <c r="L89" s="181"/>
      <c r="M89" s="182"/>
      <c r="N89" s="189"/>
      <c r="O89" s="196"/>
    </row>
    <row r="90" spans="1:15" ht="15.75" customHeight="1" x14ac:dyDescent="0.25">
      <c r="A90" s="97"/>
      <c r="B90" s="98" t="s">
        <v>141</v>
      </c>
      <c r="C90" s="48"/>
      <c r="D90" s="49"/>
      <c r="F90" s="175"/>
      <c r="G90" s="180"/>
      <c r="H90" s="181"/>
      <c r="I90" s="181"/>
      <c r="J90" s="181"/>
      <c r="K90" s="181"/>
      <c r="L90" s="181"/>
      <c r="M90" s="182"/>
      <c r="N90" s="189"/>
      <c r="O90" s="196"/>
    </row>
    <row r="91" spans="1:15" ht="16.5" customHeight="1" x14ac:dyDescent="0.25">
      <c r="A91" s="97"/>
      <c r="B91" s="98" t="s">
        <v>142</v>
      </c>
      <c r="C91" s="48"/>
      <c r="D91" s="49"/>
      <c r="F91" s="175"/>
      <c r="G91" s="180"/>
      <c r="H91" s="181"/>
      <c r="I91" s="181"/>
      <c r="J91" s="181"/>
      <c r="K91" s="181"/>
      <c r="L91" s="181"/>
      <c r="M91" s="182"/>
      <c r="N91" s="189"/>
      <c r="O91" s="196"/>
    </row>
    <row r="92" spans="1:15" ht="18" customHeight="1" x14ac:dyDescent="0.25">
      <c r="A92" s="100" t="s">
        <v>143</v>
      </c>
      <c r="B92" s="98" t="s">
        <v>144</v>
      </c>
      <c r="C92" s="55">
        <f>C84+C85-C88</f>
        <v>0</v>
      </c>
      <c r="D92" s="56">
        <f>D84+D85-D88</f>
        <v>0</v>
      </c>
      <c r="F92" s="175"/>
      <c r="G92" s="180"/>
      <c r="H92" s="181"/>
      <c r="I92" s="181"/>
      <c r="J92" s="181"/>
      <c r="K92" s="181"/>
      <c r="L92" s="181"/>
      <c r="M92" s="182"/>
      <c r="N92" s="189"/>
      <c r="O92" s="196"/>
    </row>
    <row r="93" spans="1:15" s="34" customFormat="1" ht="18.75" customHeight="1" x14ac:dyDescent="0.25">
      <c r="A93" s="46" t="s">
        <v>145</v>
      </c>
      <c r="B93" s="40">
        <v>100</v>
      </c>
      <c r="C93" s="48"/>
      <c r="D93" s="49"/>
      <c r="F93" s="175"/>
      <c r="G93" s="180"/>
      <c r="H93" s="181"/>
      <c r="I93" s="181"/>
      <c r="J93" s="181"/>
      <c r="K93" s="181"/>
      <c r="L93" s="181"/>
      <c r="M93" s="182"/>
      <c r="N93" s="189"/>
      <c r="O93" s="196"/>
    </row>
    <row r="94" spans="1:15" ht="23.25" customHeight="1" x14ac:dyDescent="0.25">
      <c r="A94" s="77" t="s">
        <v>146</v>
      </c>
      <c r="B94" s="40">
        <v>110</v>
      </c>
      <c r="C94" s="55">
        <f>SUM(C95:C96)</f>
        <v>0</v>
      </c>
      <c r="D94" s="56">
        <f>SUM(D95:D96)</f>
        <v>0</v>
      </c>
      <c r="F94" s="176"/>
      <c r="G94" s="183"/>
      <c r="H94" s="184"/>
      <c r="I94" s="184"/>
      <c r="J94" s="184"/>
      <c r="K94" s="184"/>
      <c r="L94" s="184"/>
      <c r="M94" s="185"/>
      <c r="N94" s="190"/>
      <c r="O94" s="197"/>
    </row>
    <row r="95" spans="1:15" ht="22.5" customHeight="1" x14ac:dyDescent="0.25">
      <c r="A95" s="101"/>
      <c r="B95" s="40">
        <v>111</v>
      </c>
      <c r="C95" s="48"/>
      <c r="D95" s="49"/>
      <c r="F95" s="198"/>
      <c r="G95" s="177" t="s">
        <v>165</v>
      </c>
      <c r="H95" s="178"/>
      <c r="I95" s="178"/>
      <c r="J95" s="178"/>
      <c r="K95" s="178"/>
      <c r="L95" s="178"/>
      <c r="M95" s="179"/>
      <c r="N95" s="209" t="s">
        <v>167</v>
      </c>
      <c r="O95" s="168"/>
    </row>
    <row r="96" spans="1:15" ht="22.5" customHeight="1" x14ac:dyDescent="0.25">
      <c r="A96" s="97"/>
      <c r="B96" s="40">
        <v>112</v>
      </c>
      <c r="C96" s="48"/>
      <c r="D96" s="49"/>
      <c r="F96" s="199"/>
      <c r="G96" s="180"/>
      <c r="H96" s="181"/>
      <c r="I96" s="181"/>
      <c r="J96" s="181"/>
      <c r="K96" s="181"/>
      <c r="L96" s="181"/>
      <c r="M96" s="182"/>
      <c r="N96" s="210"/>
      <c r="O96" s="169"/>
    </row>
    <row r="97" spans="1:15" ht="22.5" customHeight="1" x14ac:dyDescent="0.25">
      <c r="A97" s="102"/>
      <c r="B97" s="65"/>
      <c r="C97" s="103"/>
      <c r="D97" s="104"/>
      <c r="F97" s="200"/>
      <c r="G97" s="183"/>
      <c r="H97" s="184"/>
      <c r="I97" s="184"/>
      <c r="J97" s="184"/>
      <c r="K97" s="184"/>
      <c r="L97" s="184"/>
      <c r="M97" s="185"/>
      <c r="N97" s="211"/>
      <c r="O97" s="170"/>
    </row>
    <row r="98" spans="1:15" ht="27" customHeight="1" x14ac:dyDescent="0.25">
      <c r="A98" s="77" t="s">
        <v>147</v>
      </c>
      <c r="B98" s="40">
        <v>120</v>
      </c>
      <c r="C98" s="55">
        <f>C92-C93+C94</f>
        <v>0</v>
      </c>
      <c r="D98" s="56">
        <f>D92-D93+D94</f>
        <v>0</v>
      </c>
      <c r="F98" s="198"/>
      <c r="G98" s="177" t="s">
        <v>166</v>
      </c>
      <c r="H98" s="178"/>
      <c r="I98" s="178"/>
      <c r="J98" s="178"/>
      <c r="K98" s="178"/>
      <c r="L98" s="178"/>
      <c r="M98" s="179"/>
      <c r="N98" s="188" t="s">
        <v>168</v>
      </c>
      <c r="O98" s="192"/>
    </row>
    <row r="99" spans="1:15" ht="21.75" customHeight="1" x14ac:dyDescent="0.25">
      <c r="A99" s="46" t="s">
        <v>148</v>
      </c>
      <c r="B99" s="40">
        <v>130</v>
      </c>
      <c r="C99" s="48"/>
      <c r="D99" s="95"/>
      <c r="F99" s="199"/>
      <c r="G99" s="180"/>
      <c r="H99" s="181"/>
      <c r="I99" s="181"/>
      <c r="J99" s="181"/>
      <c r="K99" s="181"/>
      <c r="L99" s="181"/>
      <c r="M99" s="182"/>
      <c r="N99" s="189"/>
      <c r="O99" s="193"/>
    </row>
    <row r="100" spans="1:15" ht="29.25" customHeight="1" thickBot="1" x14ac:dyDescent="0.3">
      <c r="A100" s="105" t="s">
        <v>150</v>
      </c>
      <c r="B100" s="83">
        <v>140</v>
      </c>
      <c r="C100" s="106">
        <f>C98-C99</f>
        <v>0</v>
      </c>
      <c r="D100" s="107">
        <f>D98-D99</f>
        <v>0</v>
      </c>
      <c r="F100" s="200"/>
      <c r="G100" s="183"/>
      <c r="H100" s="184"/>
      <c r="I100" s="184"/>
      <c r="J100" s="184"/>
      <c r="K100" s="184"/>
      <c r="L100" s="184"/>
      <c r="M100" s="185"/>
      <c r="N100" s="190"/>
      <c r="O100" s="194"/>
    </row>
    <row r="101" spans="1:15" ht="15" customHeight="1" x14ac:dyDescent="0.25">
      <c r="F101" s="198"/>
      <c r="G101" s="177" t="s">
        <v>190</v>
      </c>
      <c r="H101" s="178"/>
      <c r="I101" s="178"/>
      <c r="J101" s="178"/>
      <c r="K101" s="178"/>
      <c r="L101" s="178"/>
      <c r="M101" s="179"/>
      <c r="N101" s="188" t="s">
        <v>175</v>
      </c>
      <c r="O101" s="192"/>
    </row>
    <row r="102" spans="1:15" ht="15" customHeight="1" x14ac:dyDescent="0.25">
      <c r="F102" s="199"/>
      <c r="G102" s="180"/>
      <c r="H102" s="181"/>
      <c r="I102" s="181"/>
      <c r="J102" s="181"/>
      <c r="K102" s="181"/>
      <c r="L102" s="181"/>
      <c r="M102" s="182"/>
      <c r="N102" s="189"/>
      <c r="O102" s="193"/>
    </row>
    <row r="103" spans="1:15" ht="15" customHeight="1" x14ac:dyDescent="0.25">
      <c r="F103" s="199"/>
      <c r="G103" s="180"/>
      <c r="H103" s="181"/>
      <c r="I103" s="181"/>
      <c r="J103" s="181"/>
      <c r="K103" s="181"/>
      <c r="L103" s="181"/>
      <c r="M103" s="182"/>
      <c r="N103" s="189"/>
      <c r="O103" s="193"/>
    </row>
    <row r="104" spans="1:15" ht="15" customHeight="1" x14ac:dyDescent="0.25">
      <c r="F104" s="199"/>
      <c r="G104" s="180"/>
      <c r="H104" s="181"/>
      <c r="I104" s="181"/>
      <c r="J104" s="181"/>
      <c r="K104" s="181"/>
      <c r="L104" s="181"/>
      <c r="M104" s="182"/>
      <c r="N104" s="189"/>
      <c r="O104" s="193"/>
    </row>
    <row r="105" spans="1:15" ht="15" customHeight="1" x14ac:dyDescent="0.25">
      <c r="F105" s="199"/>
      <c r="G105" s="180"/>
      <c r="H105" s="181"/>
      <c r="I105" s="181"/>
      <c r="J105" s="181"/>
      <c r="K105" s="181"/>
      <c r="L105" s="181"/>
      <c r="M105" s="182"/>
      <c r="N105" s="189"/>
      <c r="O105" s="193"/>
    </row>
    <row r="106" spans="1:15" ht="15" customHeight="1" x14ac:dyDescent="0.25">
      <c r="F106" s="199"/>
      <c r="G106" s="180"/>
      <c r="H106" s="181"/>
      <c r="I106" s="181"/>
      <c r="J106" s="181"/>
      <c r="K106" s="181"/>
      <c r="L106" s="181"/>
      <c r="M106" s="182"/>
      <c r="N106" s="189"/>
      <c r="O106" s="193"/>
    </row>
    <row r="107" spans="1:15" ht="15" customHeight="1" x14ac:dyDescent="0.25">
      <c r="F107" s="199"/>
      <c r="G107" s="180"/>
      <c r="H107" s="181"/>
      <c r="I107" s="181"/>
      <c r="J107" s="181"/>
      <c r="K107" s="181"/>
      <c r="L107" s="181"/>
      <c r="M107" s="182"/>
      <c r="N107" s="189"/>
      <c r="O107" s="193"/>
    </row>
    <row r="108" spans="1:15" ht="15" customHeight="1" x14ac:dyDescent="0.25">
      <c r="F108" s="199"/>
      <c r="G108" s="180"/>
      <c r="H108" s="181"/>
      <c r="I108" s="181"/>
      <c r="J108" s="181"/>
      <c r="K108" s="181"/>
      <c r="L108" s="181"/>
      <c r="M108" s="182"/>
      <c r="N108" s="189"/>
      <c r="O108" s="193"/>
    </row>
    <row r="109" spans="1:15" ht="28.5" customHeight="1" x14ac:dyDescent="0.25">
      <c r="F109" s="199"/>
      <c r="G109" s="180"/>
      <c r="H109" s="181"/>
      <c r="I109" s="181"/>
      <c r="J109" s="181"/>
      <c r="K109" s="181"/>
      <c r="L109" s="181"/>
      <c r="M109" s="182"/>
      <c r="N109" s="189"/>
      <c r="O109" s="193"/>
    </row>
    <row r="110" spans="1:15" ht="15" customHeight="1" x14ac:dyDescent="0.25">
      <c r="F110" s="199"/>
      <c r="G110" s="180"/>
      <c r="H110" s="181"/>
      <c r="I110" s="181"/>
      <c r="J110" s="181"/>
      <c r="K110" s="181"/>
      <c r="L110" s="181"/>
      <c r="M110" s="182"/>
      <c r="N110" s="189"/>
      <c r="O110" s="193"/>
    </row>
    <row r="111" spans="1:15" ht="16.5" customHeight="1" x14ac:dyDescent="0.25">
      <c r="B111" s="23"/>
      <c r="F111" s="199"/>
      <c r="G111" s="180"/>
      <c r="H111" s="181"/>
      <c r="I111" s="181"/>
      <c r="J111" s="181"/>
      <c r="K111" s="181"/>
      <c r="L111" s="181"/>
      <c r="M111" s="182"/>
      <c r="N111" s="189"/>
      <c r="O111" s="193"/>
    </row>
    <row r="112" spans="1:15" ht="15" customHeight="1" x14ac:dyDescent="0.25">
      <c r="F112" s="199"/>
      <c r="G112" s="180"/>
      <c r="H112" s="181"/>
      <c r="I112" s="181"/>
      <c r="J112" s="181"/>
      <c r="K112" s="181"/>
      <c r="L112" s="181"/>
      <c r="M112" s="182"/>
      <c r="N112" s="189"/>
      <c r="O112" s="193"/>
    </row>
    <row r="113" spans="6:15" ht="15" customHeight="1" x14ac:dyDescent="0.25">
      <c r="F113" s="199"/>
      <c r="G113" s="180"/>
      <c r="H113" s="181"/>
      <c r="I113" s="181"/>
      <c r="J113" s="181"/>
      <c r="K113" s="181"/>
      <c r="L113" s="181"/>
      <c r="M113" s="182"/>
      <c r="N113" s="189"/>
      <c r="O113" s="193"/>
    </row>
    <row r="114" spans="6:15" ht="15" customHeight="1" x14ac:dyDescent="0.25">
      <c r="F114" s="199"/>
      <c r="G114" s="180"/>
      <c r="H114" s="181"/>
      <c r="I114" s="181"/>
      <c r="J114" s="181"/>
      <c r="K114" s="181"/>
      <c r="L114" s="181"/>
      <c r="M114" s="182"/>
      <c r="N114" s="189"/>
      <c r="O114" s="193"/>
    </row>
    <row r="115" spans="6:15" ht="15" customHeight="1" x14ac:dyDescent="0.25">
      <c r="F115" s="199"/>
      <c r="G115" s="180"/>
      <c r="H115" s="181"/>
      <c r="I115" s="181"/>
      <c r="J115" s="181"/>
      <c r="K115" s="181"/>
      <c r="L115" s="181"/>
      <c r="M115" s="182"/>
      <c r="N115" s="189"/>
      <c r="O115" s="193"/>
    </row>
    <row r="116" spans="6:15" ht="15" customHeight="1" x14ac:dyDescent="0.25">
      <c r="F116" s="199"/>
      <c r="G116" s="180"/>
      <c r="H116" s="181"/>
      <c r="I116" s="181"/>
      <c r="J116" s="181"/>
      <c r="K116" s="181"/>
      <c r="L116" s="181"/>
      <c r="M116" s="182"/>
      <c r="N116" s="189"/>
      <c r="O116" s="193"/>
    </row>
    <row r="117" spans="6:15" ht="39.75" customHeight="1" x14ac:dyDescent="0.25">
      <c r="F117" s="199"/>
      <c r="G117" s="180"/>
      <c r="H117" s="181"/>
      <c r="I117" s="181"/>
      <c r="J117" s="181"/>
      <c r="K117" s="181"/>
      <c r="L117" s="181"/>
      <c r="M117" s="182"/>
      <c r="N117" s="189"/>
      <c r="O117" s="193"/>
    </row>
    <row r="118" spans="6:15" ht="39.75" customHeight="1" x14ac:dyDescent="0.25">
      <c r="F118" s="199"/>
      <c r="G118" s="180"/>
      <c r="H118" s="181"/>
      <c r="I118" s="181"/>
      <c r="J118" s="181"/>
      <c r="K118" s="181"/>
      <c r="L118" s="181"/>
      <c r="M118" s="182"/>
      <c r="N118" s="189"/>
      <c r="O118" s="193"/>
    </row>
    <row r="119" spans="6:15" ht="54" customHeight="1" x14ac:dyDescent="0.25">
      <c r="F119" s="200"/>
      <c r="G119" s="183"/>
      <c r="H119" s="184"/>
      <c r="I119" s="184"/>
      <c r="J119" s="184"/>
      <c r="K119" s="184"/>
      <c r="L119" s="184"/>
      <c r="M119" s="185"/>
      <c r="N119" s="190"/>
      <c r="O119" s="194"/>
    </row>
    <row r="120" spans="6:15" ht="39.75" customHeight="1" x14ac:dyDescent="0.25">
      <c r="F120" s="117"/>
      <c r="G120" s="191" t="s">
        <v>169</v>
      </c>
      <c r="H120" s="191"/>
      <c r="I120" s="191"/>
      <c r="J120" s="191"/>
      <c r="K120" s="191"/>
      <c r="L120" s="191"/>
      <c r="M120" s="191"/>
      <c r="N120" s="122" t="s">
        <v>176</v>
      </c>
      <c r="O120" s="123"/>
    </row>
    <row r="121" spans="6:15" ht="49.5" customHeight="1" x14ac:dyDescent="0.25">
      <c r="F121" s="121"/>
      <c r="G121" s="191" t="s">
        <v>170</v>
      </c>
      <c r="H121" s="191"/>
      <c r="I121" s="191"/>
      <c r="J121" s="191"/>
      <c r="K121" s="191"/>
      <c r="L121" s="191"/>
      <c r="M121" s="191"/>
      <c r="N121" s="122" t="s">
        <v>177</v>
      </c>
      <c r="O121" s="123"/>
    </row>
    <row r="122" spans="6:15" ht="51.75" customHeight="1" x14ac:dyDescent="0.25">
      <c r="F122" s="121"/>
      <c r="G122" s="191" t="s">
        <v>171</v>
      </c>
      <c r="H122" s="191"/>
      <c r="I122" s="191"/>
      <c r="J122" s="191"/>
      <c r="K122" s="191"/>
      <c r="L122" s="191"/>
      <c r="M122" s="191"/>
      <c r="N122" s="122" t="s">
        <v>178</v>
      </c>
      <c r="O122" s="123"/>
    </row>
    <row r="123" spans="6:15" ht="198" customHeight="1" x14ac:dyDescent="0.25">
      <c r="F123" s="121"/>
      <c r="G123" s="191" t="s">
        <v>172</v>
      </c>
      <c r="H123" s="191"/>
      <c r="I123" s="191"/>
      <c r="J123" s="191"/>
      <c r="K123" s="191"/>
      <c r="L123" s="191"/>
      <c r="M123" s="191"/>
      <c r="N123" s="122" t="s">
        <v>179</v>
      </c>
      <c r="O123" s="123"/>
    </row>
    <row r="124" spans="6:15" ht="136.5" customHeight="1" x14ac:dyDescent="0.25">
      <c r="F124" s="121">
        <v>4</v>
      </c>
      <c r="G124" s="191" t="s">
        <v>173</v>
      </c>
      <c r="H124" s="191"/>
      <c r="I124" s="191"/>
      <c r="J124" s="191"/>
      <c r="K124" s="191"/>
      <c r="L124" s="191"/>
      <c r="M124" s="191"/>
      <c r="N124" s="122" t="s">
        <v>131</v>
      </c>
      <c r="O124" s="123"/>
    </row>
    <row r="125" spans="6:15" ht="33" customHeight="1" x14ac:dyDescent="0.25">
      <c r="F125" s="121">
        <v>5</v>
      </c>
      <c r="G125" s="186" t="s">
        <v>180</v>
      </c>
      <c r="H125" s="186"/>
      <c r="I125" s="186"/>
      <c r="J125" s="186"/>
      <c r="K125" s="186"/>
      <c r="L125" s="186"/>
      <c r="M125" s="186"/>
      <c r="N125" s="122" t="s">
        <v>133</v>
      </c>
      <c r="O125" s="119">
        <f>O11+O88+O124</f>
        <v>0</v>
      </c>
    </row>
    <row r="126" spans="6:15" ht="28.5" customHeight="1" x14ac:dyDescent="0.25">
      <c r="F126" s="121">
        <v>6</v>
      </c>
      <c r="G126" s="186" t="s">
        <v>181</v>
      </c>
      <c r="H126" s="186"/>
      <c r="I126" s="186"/>
      <c r="J126" s="186"/>
      <c r="K126" s="186"/>
      <c r="L126" s="186"/>
      <c r="M126" s="186"/>
      <c r="N126" s="122" t="s">
        <v>135</v>
      </c>
      <c r="O126" s="119">
        <f>O9+O125</f>
        <v>0</v>
      </c>
    </row>
    <row r="127" spans="6:15" ht="15" customHeight="1" x14ac:dyDescent="0.25">
      <c r="F127" s="121">
        <v>7</v>
      </c>
      <c r="G127" s="186" t="s">
        <v>149</v>
      </c>
      <c r="H127" s="186"/>
      <c r="I127" s="186"/>
      <c r="J127" s="186"/>
      <c r="K127" s="186"/>
      <c r="L127" s="186"/>
      <c r="M127" s="186"/>
      <c r="N127" s="122" t="s">
        <v>139</v>
      </c>
      <c r="O127" s="120">
        <v>0.5</v>
      </c>
    </row>
    <row r="128" spans="6:15" ht="30.75" customHeight="1" x14ac:dyDescent="0.25">
      <c r="F128" s="121">
        <v>8</v>
      </c>
      <c r="G128" s="186" t="s">
        <v>184</v>
      </c>
      <c r="H128" s="186"/>
      <c r="I128" s="186"/>
      <c r="J128" s="186"/>
      <c r="K128" s="186"/>
      <c r="L128" s="186"/>
      <c r="M128" s="186"/>
      <c r="N128" s="122" t="s">
        <v>144</v>
      </c>
      <c r="O128" s="119">
        <f>O126*O127</f>
        <v>0</v>
      </c>
    </row>
    <row r="129" spans="6:15" ht="27.75" thickBot="1" x14ac:dyDescent="0.3">
      <c r="F129" s="108">
        <v>9</v>
      </c>
      <c r="G129" s="187" t="s">
        <v>183</v>
      </c>
      <c r="H129" s="187"/>
      <c r="I129" s="187"/>
      <c r="J129" s="187"/>
      <c r="K129" s="187"/>
      <c r="L129" s="187"/>
      <c r="M129" s="187"/>
      <c r="N129" s="118" t="s">
        <v>185</v>
      </c>
      <c r="O129" s="119">
        <f>O127*O126</f>
        <v>0</v>
      </c>
    </row>
  </sheetData>
  <sheetProtection algorithmName="SHA-512" hashValue="nQ97nl/NhqaHA7UdXUCpZ+sXN9fk71HeMg41X7H+WBPCX+qivNacuEOQ7azLAkuTeUcdCh2VCHfsyGqjMgNkQA==" saltValue="ZDJOVeLoj7tyo3c7GwGIiA==" spinCount="100000" sheet="1" objects="1" scenarios="1" selectLockedCells="1"/>
  <mergeCells count="107">
    <mergeCell ref="F95:F97"/>
    <mergeCell ref="F98:F100"/>
    <mergeCell ref="F77:F83"/>
    <mergeCell ref="G77:M83"/>
    <mergeCell ref="N77:N83"/>
    <mergeCell ref="O77:O83"/>
    <mergeCell ref="F84:F87"/>
    <mergeCell ref="G84:M87"/>
    <mergeCell ref="N84:N87"/>
    <mergeCell ref="O84:O87"/>
    <mergeCell ref="F88:F94"/>
    <mergeCell ref="G88:M94"/>
    <mergeCell ref="N88:N94"/>
    <mergeCell ref="O88:O94"/>
    <mergeCell ref="G95:M97"/>
    <mergeCell ref="N95:N97"/>
    <mergeCell ref="O95:O97"/>
    <mergeCell ref="G98:M100"/>
    <mergeCell ref="N98:N100"/>
    <mergeCell ref="O98:O100"/>
    <mergeCell ref="O45:O50"/>
    <mergeCell ref="F51:F57"/>
    <mergeCell ref="G51:M57"/>
    <mergeCell ref="N51:N57"/>
    <mergeCell ref="O51:O57"/>
    <mergeCell ref="A73:D73"/>
    <mergeCell ref="F58:F62"/>
    <mergeCell ref="G58:M62"/>
    <mergeCell ref="N58:N62"/>
    <mergeCell ref="O58:O62"/>
    <mergeCell ref="F63:F71"/>
    <mergeCell ref="G63:M71"/>
    <mergeCell ref="N63:N71"/>
    <mergeCell ref="O63:O71"/>
    <mergeCell ref="F72:F76"/>
    <mergeCell ref="G72:M76"/>
    <mergeCell ref="N72:N76"/>
    <mergeCell ref="O72:O76"/>
    <mergeCell ref="A74:D74"/>
    <mergeCell ref="A34:D34"/>
    <mergeCell ref="F37:F42"/>
    <mergeCell ref="G37:M42"/>
    <mergeCell ref="N37:N42"/>
    <mergeCell ref="O37:O42"/>
    <mergeCell ref="F43:F44"/>
    <mergeCell ref="G43:M44"/>
    <mergeCell ref="N43:N44"/>
    <mergeCell ref="O43:O44"/>
    <mergeCell ref="A1:D2"/>
    <mergeCell ref="F1:O1"/>
    <mergeCell ref="F2:O2"/>
    <mergeCell ref="A3:D4"/>
    <mergeCell ref="F3:M3"/>
    <mergeCell ref="N3:O3"/>
    <mergeCell ref="F4:M4"/>
    <mergeCell ref="N4:O5"/>
    <mergeCell ref="A5:D6"/>
    <mergeCell ref="F6:I6"/>
    <mergeCell ref="N6:O6"/>
    <mergeCell ref="G7:M7"/>
    <mergeCell ref="G8:M8"/>
    <mergeCell ref="F9:F10"/>
    <mergeCell ref="G9:M10"/>
    <mergeCell ref="N9:N10"/>
    <mergeCell ref="O9:O10"/>
    <mergeCell ref="F11:F15"/>
    <mergeCell ref="F101:F119"/>
    <mergeCell ref="G101:M119"/>
    <mergeCell ref="N101:N119"/>
    <mergeCell ref="O101:O119"/>
    <mergeCell ref="G11:M15"/>
    <mergeCell ref="N11:N15"/>
    <mergeCell ref="F25:F29"/>
    <mergeCell ref="G25:M29"/>
    <mergeCell ref="N25:N29"/>
    <mergeCell ref="O25:O29"/>
    <mergeCell ref="F30:F33"/>
    <mergeCell ref="G30:M33"/>
    <mergeCell ref="N30:N33"/>
    <mergeCell ref="O30:O33"/>
    <mergeCell ref="F34:F36"/>
    <mergeCell ref="G34:M36"/>
    <mergeCell ref="N34:N36"/>
    <mergeCell ref="G127:M127"/>
    <mergeCell ref="G128:M128"/>
    <mergeCell ref="G129:M129"/>
    <mergeCell ref="O11:O15"/>
    <mergeCell ref="G16:M16"/>
    <mergeCell ref="F17:F18"/>
    <mergeCell ref="G17:M18"/>
    <mergeCell ref="N17:N18"/>
    <mergeCell ref="O17:O18"/>
    <mergeCell ref="F19:F24"/>
    <mergeCell ref="G19:M24"/>
    <mergeCell ref="N19:N24"/>
    <mergeCell ref="O19:O24"/>
    <mergeCell ref="G125:M125"/>
    <mergeCell ref="G126:M126"/>
    <mergeCell ref="G120:M120"/>
    <mergeCell ref="G121:M121"/>
    <mergeCell ref="G122:M122"/>
    <mergeCell ref="G123:M123"/>
    <mergeCell ref="G124:M124"/>
    <mergeCell ref="O34:O36"/>
    <mergeCell ref="F45:F50"/>
    <mergeCell ref="G45:M50"/>
    <mergeCell ref="N45:N50"/>
  </mergeCells>
  <pageMargins left="0.625" right="0.375" top="0.75" bottom="0.63541666666666663"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zoomScaleNormal="100" workbookViewId="0">
      <selection sqref="A1:D2"/>
    </sheetView>
  </sheetViews>
  <sheetFormatPr defaultRowHeight="13.5" x14ac:dyDescent="0.25"/>
  <cols>
    <col min="1" max="1" width="50.28515625" style="23" customWidth="1"/>
    <col min="2" max="2" width="5.28515625" style="109" customWidth="1"/>
    <col min="3" max="3" width="18.5703125" style="23" customWidth="1"/>
    <col min="4" max="4" width="20.42578125" style="23" customWidth="1"/>
    <col min="5" max="5" width="1.42578125" style="23" customWidth="1"/>
    <col min="6" max="6" width="5.85546875" style="23" customWidth="1"/>
    <col min="7" max="7" width="10.140625" style="110" customWidth="1"/>
    <col min="8" max="8" width="10.28515625" style="110" customWidth="1"/>
    <col min="9" max="9" width="10" style="110" customWidth="1"/>
    <col min="10" max="10" width="9.85546875" style="110" customWidth="1"/>
    <col min="11" max="12" width="9.7109375" style="110" customWidth="1"/>
    <col min="13" max="13" width="10.85546875" style="110" customWidth="1"/>
    <col min="14" max="14" width="5" style="23" customWidth="1"/>
    <col min="15" max="15" width="12.140625" style="23" customWidth="1"/>
    <col min="16" max="247" width="9.140625" style="3"/>
    <col min="248" max="248" width="50.28515625" style="3" customWidth="1"/>
    <col min="249" max="249" width="5.28515625" style="3" customWidth="1"/>
    <col min="250" max="250" width="18.5703125" style="3" customWidth="1"/>
    <col min="251" max="251" width="20.42578125" style="3" customWidth="1"/>
    <col min="252" max="252" width="1.42578125" style="3" customWidth="1"/>
    <col min="253" max="253" width="5.85546875" style="3" customWidth="1"/>
    <col min="254" max="254" width="10.140625" style="3" customWidth="1"/>
    <col min="255" max="255" width="10.28515625" style="3" customWidth="1"/>
    <col min="256" max="256" width="10" style="3" customWidth="1"/>
    <col min="257" max="257" width="9.85546875" style="3" customWidth="1"/>
    <col min="258" max="259" width="9.7109375" style="3" customWidth="1"/>
    <col min="260" max="260" width="10.85546875" style="3" customWidth="1"/>
    <col min="261" max="261" width="5" style="3" customWidth="1"/>
    <col min="262" max="262" width="12.140625" style="3" customWidth="1"/>
    <col min="263" max="503" width="9.140625" style="3"/>
    <col min="504" max="504" width="50.28515625" style="3" customWidth="1"/>
    <col min="505" max="505" width="5.28515625" style="3" customWidth="1"/>
    <col min="506" max="506" width="18.5703125" style="3" customWidth="1"/>
    <col min="507" max="507" width="20.42578125" style="3" customWidth="1"/>
    <col min="508" max="508" width="1.42578125" style="3" customWidth="1"/>
    <col min="509" max="509" width="5.85546875" style="3" customWidth="1"/>
    <col min="510" max="510" width="10.140625" style="3" customWidth="1"/>
    <col min="511" max="511" width="10.28515625" style="3" customWidth="1"/>
    <col min="512" max="512" width="10" style="3" customWidth="1"/>
    <col min="513" max="513" width="9.85546875" style="3" customWidth="1"/>
    <col min="514" max="515" width="9.7109375" style="3" customWidth="1"/>
    <col min="516" max="516" width="10.85546875" style="3" customWidth="1"/>
    <col min="517" max="517" width="5" style="3" customWidth="1"/>
    <col min="518" max="518" width="12.140625" style="3" customWidth="1"/>
    <col min="519" max="759" width="9.140625" style="3"/>
    <col min="760" max="760" width="50.28515625" style="3" customWidth="1"/>
    <col min="761" max="761" width="5.28515625" style="3" customWidth="1"/>
    <col min="762" max="762" width="18.5703125" style="3" customWidth="1"/>
    <col min="763" max="763" width="20.42578125" style="3" customWidth="1"/>
    <col min="764" max="764" width="1.42578125" style="3" customWidth="1"/>
    <col min="765" max="765" width="5.85546875" style="3" customWidth="1"/>
    <col min="766" max="766" width="10.140625" style="3" customWidth="1"/>
    <col min="767" max="767" width="10.28515625" style="3" customWidth="1"/>
    <col min="768" max="768" width="10" style="3" customWidth="1"/>
    <col min="769" max="769" width="9.85546875" style="3" customWidth="1"/>
    <col min="770" max="771" width="9.7109375" style="3" customWidth="1"/>
    <col min="772" max="772" width="10.85546875" style="3" customWidth="1"/>
    <col min="773" max="773" width="5" style="3" customWidth="1"/>
    <col min="774" max="774" width="12.140625" style="3" customWidth="1"/>
    <col min="775" max="1015" width="9.140625" style="3"/>
    <col min="1016" max="1016" width="50.28515625" style="3" customWidth="1"/>
    <col min="1017" max="1017" width="5.28515625" style="3" customWidth="1"/>
    <col min="1018" max="1018" width="18.5703125" style="3" customWidth="1"/>
    <col min="1019" max="1019" width="20.42578125" style="3" customWidth="1"/>
    <col min="1020" max="1020" width="1.42578125" style="3" customWidth="1"/>
    <col min="1021" max="1021" width="5.85546875" style="3" customWidth="1"/>
    <col min="1022" max="1022" width="10.140625" style="3" customWidth="1"/>
    <col min="1023" max="1023" width="10.28515625" style="3" customWidth="1"/>
    <col min="1024" max="1024" width="10" style="3" customWidth="1"/>
    <col min="1025" max="1025" width="9.85546875" style="3" customWidth="1"/>
    <col min="1026" max="1027" width="9.7109375" style="3" customWidth="1"/>
    <col min="1028" max="1028" width="10.85546875" style="3" customWidth="1"/>
    <col min="1029" max="1029" width="5" style="3" customWidth="1"/>
    <col min="1030" max="1030" width="12.140625" style="3" customWidth="1"/>
    <col min="1031" max="1271" width="9.140625" style="3"/>
    <col min="1272" max="1272" width="50.28515625" style="3" customWidth="1"/>
    <col min="1273" max="1273" width="5.28515625" style="3" customWidth="1"/>
    <col min="1274" max="1274" width="18.5703125" style="3" customWidth="1"/>
    <col min="1275" max="1275" width="20.42578125" style="3" customWidth="1"/>
    <col min="1276" max="1276" width="1.42578125" style="3" customWidth="1"/>
    <col min="1277" max="1277" width="5.85546875" style="3" customWidth="1"/>
    <col min="1278" max="1278" width="10.140625" style="3" customWidth="1"/>
    <col min="1279" max="1279" width="10.28515625" style="3" customWidth="1"/>
    <col min="1280" max="1280" width="10" style="3" customWidth="1"/>
    <col min="1281" max="1281" width="9.85546875" style="3" customWidth="1"/>
    <col min="1282" max="1283" width="9.7109375" style="3" customWidth="1"/>
    <col min="1284" max="1284" width="10.85546875" style="3" customWidth="1"/>
    <col min="1285" max="1285" width="5" style="3" customWidth="1"/>
    <col min="1286" max="1286" width="12.140625" style="3" customWidth="1"/>
    <col min="1287" max="1527" width="9.140625" style="3"/>
    <col min="1528" max="1528" width="50.28515625" style="3" customWidth="1"/>
    <col min="1529" max="1529" width="5.28515625" style="3" customWidth="1"/>
    <col min="1530" max="1530" width="18.5703125" style="3" customWidth="1"/>
    <col min="1531" max="1531" width="20.42578125" style="3" customWidth="1"/>
    <col min="1532" max="1532" width="1.42578125" style="3" customWidth="1"/>
    <col min="1533" max="1533" width="5.85546875" style="3" customWidth="1"/>
    <col min="1534" max="1534" width="10.140625" style="3" customWidth="1"/>
    <col min="1535" max="1535" width="10.28515625" style="3" customWidth="1"/>
    <col min="1536" max="1536" width="10" style="3" customWidth="1"/>
    <col min="1537" max="1537" width="9.85546875" style="3" customWidth="1"/>
    <col min="1538" max="1539" width="9.7109375" style="3" customWidth="1"/>
    <col min="1540" max="1540" width="10.85546875" style="3" customWidth="1"/>
    <col min="1541" max="1541" width="5" style="3" customWidth="1"/>
    <col min="1542" max="1542" width="12.140625" style="3" customWidth="1"/>
    <col min="1543" max="1783" width="9.140625" style="3"/>
    <col min="1784" max="1784" width="50.28515625" style="3" customWidth="1"/>
    <col min="1785" max="1785" width="5.28515625" style="3" customWidth="1"/>
    <col min="1786" max="1786" width="18.5703125" style="3" customWidth="1"/>
    <col min="1787" max="1787" width="20.42578125" style="3" customWidth="1"/>
    <col min="1788" max="1788" width="1.42578125" style="3" customWidth="1"/>
    <col min="1789" max="1789" width="5.85546875" style="3" customWidth="1"/>
    <col min="1790" max="1790" width="10.140625" style="3" customWidth="1"/>
    <col min="1791" max="1791" width="10.28515625" style="3" customWidth="1"/>
    <col min="1792" max="1792" width="10" style="3" customWidth="1"/>
    <col min="1793" max="1793" width="9.85546875" style="3" customWidth="1"/>
    <col min="1794" max="1795" width="9.7109375" style="3" customWidth="1"/>
    <col min="1796" max="1796" width="10.85546875" style="3" customWidth="1"/>
    <col min="1797" max="1797" width="5" style="3" customWidth="1"/>
    <col min="1798" max="1798" width="12.140625" style="3" customWidth="1"/>
    <col min="1799" max="2039" width="9.140625" style="3"/>
    <col min="2040" max="2040" width="50.28515625" style="3" customWidth="1"/>
    <col min="2041" max="2041" width="5.28515625" style="3" customWidth="1"/>
    <col min="2042" max="2042" width="18.5703125" style="3" customWidth="1"/>
    <col min="2043" max="2043" width="20.42578125" style="3" customWidth="1"/>
    <col min="2044" max="2044" width="1.42578125" style="3" customWidth="1"/>
    <col min="2045" max="2045" width="5.85546875" style="3" customWidth="1"/>
    <col min="2046" max="2046" width="10.140625" style="3" customWidth="1"/>
    <col min="2047" max="2047" width="10.28515625" style="3" customWidth="1"/>
    <col min="2048" max="2048" width="10" style="3" customWidth="1"/>
    <col min="2049" max="2049" width="9.85546875" style="3" customWidth="1"/>
    <col min="2050" max="2051" width="9.7109375" style="3" customWidth="1"/>
    <col min="2052" max="2052" width="10.85546875" style="3" customWidth="1"/>
    <col min="2053" max="2053" width="5" style="3" customWidth="1"/>
    <col min="2054" max="2054" width="12.140625" style="3" customWidth="1"/>
    <col min="2055" max="2295" width="9.140625" style="3"/>
    <col min="2296" max="2296" width="50.28515625" style="3" customWidth="1"/>
    <col min="2297" max="2297" width="5.28515625" style="3" customWidth="1"/>
    <col min="2298" max="2298" width="18.5703125" style="3" customWidth="1"/>
    <col min="2299" max="2299" width="20.42578125" style="3" customWidth="1"/>
    <col min="2300" max="2300" width="1.42578125" style="3" customWidth="1"/>
    <col min="2301" max="2301" width="5.85546875" style="3" customWidth="1"/>
    <col min="2302" max="2302" width="10.140625" style="3" customWidth="1"/>
    <col min="2303" max="2303" width="10.28515625" style="3" customWidth="1"/>
    <col min="2304" max="2304" width="10" style="3" customWidth="1"/>
    <col min="2305" max="2305" width="9.85546875" style="3" customWidth="1"/>
    <col min="2306" max="2307" width="9.7109375" style="3" customWidth="1"/>
    <col min="2308" max="2308" width="10.85546875" style="3" customWidth="1"/>
    <col min="2309" max="2309" width="5" style="3" customWidth="1"/>
    <col min="2310" max="2310" width="12.140625" style="3" customWidth="1"/>
    <col min="2311" max="2551" width="9.140625" style="3"/>
    <col min="2552" max="2552" width="50.28515625" style="3" customWidth="1"/>
    <col min="2553" max="2553" width="5.28515625" style="3" customWidth="1"/>
    <col min="2554" max="2554" width="18.5703125" style="3" customWidth="1"/>
    <col min="2555" max="2555" width="20.42578125" style="3" customWidth="1"/>
    <col min="2556" max="2556" width="1.42578125" style="3" customWidth="1"/>
    <col min="2557" max="2557" width="5.85546875" style="3" customWidth="1"/>
    <col min="2558" max="2558" width="10.140625" style="3" customWidth="1"/>
    <col min="2559" max="2559" width="10.28515625" style="3" customWidth="1"/>
    <col min="2560" max="2560" width="10" style="3" customWidth="1"/>
    <col min="2561" max="2561" width="9.85546875" style="3" customWidth="1"/>
    <col min="2562" max="2563" width="9.7109375" style="3" customWidth="1"/>
    <col min="2564" max="2564" width="10.85546875" style="3" customWidth="1"/>
    <col min="2565" max="2565" width="5" style="3" customWidth="1"/>
    <col min="2566" max="2566" width="12.140625" style="3" customWidth="1"/>
    <col min="2567" max="2807" width="9.140625" style="3"/>
    <col min="2808" max="2808" width="50.28515625" style="3" customWidth="1"/>
    <col min="2809" max="2809" width="5.28515625" style="3" customWidth="1"/>
    <col min="2810" max="2810" width="18.5703125" style="3" customWidth="1"/>
    <col min="2811" max="2811" width="20.42578125" style="3" customWidth="1"/>
    <col min="2812" max="2812" width="1.42578125" style="3" customWidth="1"/>
    <col min="2813" max="2813" width="5.85546875" style="3" customWidth="1"/>
    <col min="2814" max="2814" width="10.140625" style="3" customWidth="1"/>
    <col min="2815" max="2815" width="10.28515625" style="3" customWidth="1"/>
    <col min="2816" max="2816" width="10" style="3" customWidth="1"/>
    <col min="2817" max="2817" width="9.85546875" style="3" customWidth="1"/>
    <col min="2818" max="2819" width="9.7109375" style="3" customWidth="1"/>
    <col min="2820" max="2820" width="10.85546875" style="3" customWidth="1"/>
    <col min="2821" max="2821" width="5" style="3" customWidth="1"/>
    <col min="2822" max="2822" width="12.140625" style="3" customWidth="1"/>
    <col min="2823" max="3063" width="9.140625" style="3"/>
    <col min="3064" max="3064" width="50.28515625" style="3" customWidth="1"/>
    <col min="3065" max="3065" width="5.28515625" style="3" customWidth="1"/>
    <col min="3066" max="3066" width="18.5703125" style="3" customWidth="1"/>
    <col min="3067" max="3067" width="20.42578125" style="3" customWidth="1"/>
    <col min="3068" max="3068" width="1.42578125" style="3" customWidth="1"/>
    <col min="3069" max="3069" width="5.85546875" style="3" customWidth="1"/>
    <col min="3070" max="3070" width="10.140625" style="3" customWidth="1"/>
    <col min="3071" max="3071" width="10.28515625" style="3" customWidth="1"/>
    <col min="3072" max="3072" width="10" style="3" customWidth="1"/>
    <col min="3073" max="3073" width="9.85546875" style="3" customWidth="1"/>
    <col min="3074" max="3075" width="9.7109375" style="3" customWidth="1"/>
    <col min="3076" max="3076" width="10.85546875" style="3" customWidth="1"/>
    <col min="3077" max="3077" width="5" style="3" customWidth="1"/>
    <col min="3078" max="3078" width="12.140625" style="3" customWidth="1"/>
    <col min="3079" max="3319" width="9.140625" style="3"/>
    <col min="3320" max="3320" width="50.28515625" style="3" customWidth="1"/>
    <col min="3321" max="3321" width="5.28515625" style="3" customWidth="1"/>
    <col min="3322" max="3322" width="18.5703125" style="3" customWidth="1"/>
    <col min="3323" max="3323" width="20.42578125" style="3" customWidth="1"/>
    <col min="3324" max="3324" width="1.42578125" style="3" customWidth="1"/>
    <col min="3325" max="3325" width="5.85546875" style="3" customWidth="1"/>
    <col min="3326" max="3326" width="10.140625" style="3" customWidth="1"/>
    <col min="3327" max="3327" width="10.28515625" style="3" customWidth="1"/>
    <col min="3328" max="3328" width="10" style="3" customWidth="1"/>
    <col min="3329" max="3329" width="9.85546875" style="3" customWidth="1"/>
    <col min="3330" max="3331" width="9.7109375" style="3" customWidth="1"/>
    <col min="3332" max="3332" width="10.85546875" style="3" customWidth="1"/>
    <col min="3333" max="3333" width="5" style="3" customWidth="1"/>
    <col min="3334" max="3334" width="12.140625" style="3" customWidth="1"/>
    <col min="3335" max="3575" width="9.140625" style="3"/>
    <col min="3576" max="3576" width="50.28515625" style="3" customWidth="1"/>
    <col min="3577" max="3577" width="5.28515625" style="3" customWidth="1"/>
    <col min="3578" max="3578" width="18.5703125" style="3" customWidth="1"/>
    <col min="3579" max="3579" width="20.42578125" style="3" customWidth="1"/>
    <col min="3580" max="3580" width="1.42578125" style="3" customWidth="1"/>
    <col min="3581" max="3581" width="5.85546875" style="3" customWidth="1"/>
    <col min="3582" max="3582" width="10.140625" style="3" customWidth="1"/>
    <col min="3583" max="3583" width="10.28515625" style="3" customWidth="1"/>
    <col min="3584" max="3584" width="10" style="3" customWidth="1"/>
    <col min="3585" max="3585" width="9.85546875" style="3" customWidth="1"/>
    <col min="3586" max="3587" width="9.7109375" style="3" customWidth="1"/>
    <col min="3588" max="3588" width="10.85546875" style="3" customWidth="1"/>
    <col min="3589" max="3589" width="5" style="3" customWidth="1"/>
    <col min="3590" max="3590" width="12.140625" style="3" customWidth="1"/>
    <col min="3591" max="3831" width="9.140625" style="3"/>
    <col min="3832" max="3832" width="50.28515625" style="3" customWidth="1"/>
    <col min="3833" max="3833" width="5.28515625" style="3" customWidth="1"/>
    <col min="3834" max="3834" width="18.5703125" style="3" customWidth="1"/>
    <col min="3835" max="3835" width="20.42578125" style="3" customWidth="1"/>
    <col min="3836" max="3836" width="1.42578125" style="3" customWidth="1"/>
    <col min="3837" max="3837" width="5.85546875" style="3" customWidth="1"/>
    <col min="3838" max="3838" width="10.140625" style="3" customWidth="1"/>
    <col min="3839" max="3839" width="10.28515625" style="3" customWidth="1"/>
    <col min="3840" max="3840" width="10" style="3" customWidth="1"/>
    <col min="3841" max="3841" width="9.85546875" style="3" customWidth="1"/>
    <col min="3842" max="3843" width="9.7109375" style="3" customWidth="1"/>
    <col min="3844" max="3844" width="10.85546875" style="3" customWidth="1"/>
    <col min="3845" max="3845" width="5" style="3" customWidth="1"/>
    <col min="3846" max="3846" width="12.140625" style="3" customWidth="1"/>
    <col min="3847" max="4087" width="9.140625" style="3"/>
    <col min="4088" max="4088" width="50.28515625" style="3" customWidth="1"/>
    <col min="4089" max="4089" width="5.28515625" style="3" customWidth="1"/>
    <col min="4090" max="4090" width="18.5703125" style="3" customWidth="1"/>
    <col min="4091" max="4091" width="20.42578125" style="3" customWidth="1"/>
    <col min="4092" max="4092" width="1.42578125" style="3" customWidth="1"/>
    <col min="4093" max="4093" width="5.85546875" style="3" customWidth="1"/>
    <col min="4094" max="4094" width="10.140625" style="3" customWidth="1"/>
    <col min="4095" max="4095" width="10.28515625" style="3" customWidth="1"/>
    <col min="4096" max="4096" width="10" style="3" customWidth="1"/>
    <col min="4097" max="4097" width="9.85546875" style="3" customWidth="1"/>
    <col min="4098" max="4099" width="9.7109375" style="3" customWidth="1"/>
    <col min="4100" max="4100" width="10.85546875" style="3" customWidth="1"/>
    <col min="4101" max="4101" width="5" style="3" customWidth="1"/>
    <col min="4102" max="4102" width="12.140625" style="3" customWidth="1"/>
    <col min="4103" max="4343" width="9.140625" style="3"/>
    <col min="4344" max="4344" width="50.28515625" style="3" customWidth="1"/>
    <col min="4345" max="4345" width="5.28515625" style="3" customWidth="1"/>
    <col min="4346" max="4346" width="18.5703125" style="3" customWidth="1"/>
    <col min="4347" max="4347" width="20.42578125" style="3" customWidth="1"/>
    <col min="4348" max="4348" width="1.42578125" style="3" customWidth="1"/>
    <col min="4349" max="4349" width="5.85546875" style="3" customWidth="1"/>
    <col min="4350" max="4350" width="10.140625" style="3" customWidth="1"/>
    <col min="4351" max="4351" width="10.28515625" style="3" customWidth="1"/>
    <col min="4352" max="4352" width="10" style="3" customWidth="1"/>
    <col min="4353" max="4353" width="9.85546875" style="3" customWidth="1"/>
    <col min="4354" max="4355" width="9.7109375" style="3" customWidth="1"/>
    <col min="4356" max="4356" width="10.85546875" style="3" customWidth="1"/>
    <col min="4357" max="4357" width="5" style="3" customWidth="1"/>
    <col min="4358" max="4358" width="12.140625" style="3" customWidth="1"/>
    <col min="4359" max="4599" width="9.140625" style="3"/>
    <col min="4600" max="4600" width="50.28515625" style="3" customWidth="1"/>
    <col min="4601" max="4601" width="5.28515625" style="3" customWidth="1"/>
    <col min="4602" max="4602" width="18.5703125" style="3" customWidth="1"/>
    <col min="4603" max="4603" width="20.42578125" style="3" customWidth="1"/>
    <col min="4604" max="4604" width="1.42578125" style="3" customWidth="1"/>
    <col min="4605" max="4605" width="5.85546875" style="3" customWidth="1"/>
    <col min="4606" max="4606" width="10.140625" style="3" customWidth="1"/>
    <col min="4607" max="4607" width="10.28515625" style="3" customWidth="1"/>
    <col min="4608" max="4608" width="10" style="3" customWidth="1"/>
    <col min="4609" max="4609" width="9.85546875" style="3" customWidth="1"/>
    <col min="4610" max="4611" width="9.7109375" style="3" customWidth="1"/>
    <col min="4612" max="4612" width="10.85546875" style="3" customWidth="1"/>
    <col min="4613" max="4613" width="5" style="3" customWidth="1"/>
    <col min="4614" max="4614" width="12.140625" style="3" customWidth="1"/>
    <col min="4615" max="4855" width="9.140625" style="3"/>
    <col min="4856" max="4856" width="50.28515625" style="3" customWidth="1"/>
    <col min="4857" max="4857" width="5.28515625" style="3" customWidth="1"/>
    <col min="4858" max="4858" width="18.5703125" style="3" customWidth="1"/>
    <col min="4859" max="4859" width="20.42578125" style="3" customWidth="1"/>
    <col min="4860" max="4860" width="1.42578125" style="3" customWidth="1"/>
    <col min="4861" max="4861" width="5.85546875" style="3" customWidth="1"/>
    <col min="4862" max="4862" width="10.140625" style="3" customWidth="1"/>
    <col min="4863" max="4863" width="10.28515625" style="3" customWidth="1"/>
    <col min="4864" max="4864" width="10" style="3" customWidth="1"/>
    <col min="4865" max="4865" width="9.85546875" style="3" customWidth="1"/>
    <col min="4866" max="4867" width="9.7109375" style="3" customWidth="1"/>
    <col min="4868" max="4868" width="10.85546875" style="3" customWidth="1"/>
    <col min="4869" max="4869" width="5" style="3" customWidth="1"/>
    <col min="4870" max="4870" width="12.140625" style="3" customWidth="1"/>
    <col min="4871" max="5111" width="9.140625" style="3"/>
    <col min="5112" max="5112" width="50.28515625" style="3" customWidth="1"/>
    <col min="5113" max="5113" width="5.28515625" style="3" customWidth="1"/>
    <col min="5114" max="5114" width="18.5703125" style="3" customWidth="1"/>
    <col min="5115" max="5115" width="20.42578125" style="3" customWidth="1"/>
    <col min="5116" max="5116" width="1.42578125" style="3" customWidth="1"/>
    <col min="5117" max="5117" width="5.85546875" style="3" customWidth="1"/>
    <col min="5118" max="5118" width="10.140625" style="3" customWidth="1"/>
    <col min="5119" max="5119" width="10.28515625" style="3" customWidth="1"/>
    <col min="5120" max="5120" width="10" style="3" customWidth="1"/>
    <col min="5121" max="5121" width="9.85546875" style="3" customWidth="1"/>
    <col min="5122" max="5123" width="9.7109375" style="3" customWidth="1"/>
    <col min="5124" max="5124" width="10.85546875" style="3" customWidth="1"/>
    <col min="5125" max="5125" width="5" style="3" customWidth="1"/>
    <col min="5126" max="5126" width="12.140625" style="3" customWidth="1"/>
    <col min="5127" max="5367" width="9.140625" style="3"/>
    <col min="5368" max="5368" width="50.28515625" style="3" customWidth="1"/>
    <col min="5369" max="5369" width="5.28515625" style="3" customWidth="1"/>
    <col min="5370" max="5370" width="18.5703125" style="3" customWidth="1"/>
    <col min="5371" max="5371" width="20.42578125" style="3" customWidth="1"/>
    <col min="5372" max="5372" width="1.42578125" style="3" customWidth="1"/>
    <col min="5373" max="5373" width="5.85546875" style="3" customWidth="1"/>
    <col min="5374" max="5374" width="10.140625" style="3" customWidth="1"/>
    <col min="5375" max="5375" width="10.28515625" style="3" customWidth="1"/>
    <col min="5376" max="5376" width="10" style="3" customWidth="1"/>
    <col min="5377" max="5377" width="9.85546875" style="3" customWidth="1"/>
    <col min="5378" max="5379" width="9.7109375" style="3" customWidth="1"/>
    <col min="5380" max="5380" width="10.85546875" style="3" customWidth="1"/>
    <col min="5381" max="5381" width="5" style="3" customWidth="1"/>
    <col min="5382" max="5382" width="12.140625" style="3" customWidth="1"/>
    <col min="5383" max="5623" width="9.140625" style="3"/>
    <col min="5624" max="5624" width="50.28515625" style="3" customWidth="1"/>
    <col min="5625" max="5625" width="5.28515625" style="3" customWidth="1"/>
    <col min="5626" max="5626" width="18.5703125" style="3" customWidth="1"/>
    <col min="5627" max="5627" width="20.42578125" style="3" customWidth="1"/>
    <col min="5628" max="5628" width="1.42578125" style="3" customWidth="1"/>
    <col min="5629" max="5629" width="5.85546875" style="3" customWidth="1"/>
    <col min="5630" max="5630" width="10.140625" style="3" customWidth="1"/>
    <col min="5631" max="5631" width="10.28515625" style="3" customWidth="1"/>
    <col min="5632" max="5632" width="10" style="3" customWidth="1"/>
    <col min="5633" max="5633" width="9.85546875" style="3" customWidth="1"/>
    <col min="5634" max="5635" width="9.7109375" style="3" customWidth="1"/>
    <col min="5636" max="5636" width="10.85546875" style="3" customWidth="1"/>
    <col min="5637" max="5637" width="5" style="3" customWidth="1"/>
    <col min="5638" max="5638" width="12.140625" style="3" customWidth="1"/>
    <col min="5639" max="5879" width="9.140625" style="3"/>
    <col min="5880" max="5880" width="50.28515625" style="3" customWidth="1"/>
    <col min="5881" max="5881" width="5.28515625" style="3" customWidth="1"/>
    <col min="5882" max="5882" width="18.5703125" style="3" customWidth="1"/>
    <col min="5883" max="5883" width="20.42578125" style="3" customWidth="1"/>
    <col min="5884" max="5884" width="1.42578125" style="3" customWidth="1"/>
    <col min="5885" max="5885" width="5.85546875" style="3" customWidth="1"/>
    <col min="5886" max="5886" width="10.140625" style="3" customWidth="1"/>
    <col min="5887" max="5887" width="10.28515625" style="3" customWidth="1"/>
    <col min="5888" max="5888" width="10" style="3" customWidth="1"/>
    <col min="5889" max="5889" width="9.85546875" style="3" customWidth="1"/>
    <col min="5890" max="5891" width="9.7109375" style="3" customWidth="1"/>
    <col min="5892" max="5892" width="10.85546875" style="3" customWidth="1"/>
    <col min="5893" max="5893" width="5" style="3" customWidth="1"/>
    <col min="5894" max="5894" width="12.140625" style="3" customWidth="1"/>
    <col min="5895" max="6135" width="9.140625" style="3"/>
    <col min="6136" max="6136" width="50.28515625" style="3" customWidth="1"/>
    <col min="6137" max="6137" width="5.28515625" style="3" customWidth="1"/>
    <col min="6138" max="6138" width="18.5703125" style="3" customWidth="1"/>
    <col min="6139" max="6139" width="20.42578125" style="3" customWidth="1"/>
    <col min="6140" max="6140" width="1.42578125" style="3" customWidth="1"/>
    <col min="6141" max="6141" width="5.85546875" style="3" customWidth="1"/>
    <col min="6142" max="6142" width="10.140625" style="3" customWidth="1"/>
    <col min="6143" max="6143" width="10.28515625" style="3" customWidth="1"/>
    <col min="6144" max="6144" width="10" style="3" customWidth="1"/>
    <col min="6145" max="6145" width="9.85546875" style="3" customWidth="1"/>
    <col min="6146" max="6147" width="9.7109375" style="3" customWidth="1"/>
    <col min="6148" max="6148" width="10.85546875" style="3" customWidth="1"/>
    <col min="6149" max="6149" width="5" style="3" customWidth="1"/>
    <col min="6150" max="6150" width="12.140625" style="3" customWidth="1"/>
    <col min="6151" max="6391" width="9.140625" style="3"/>
    <col min="6392" max="6392" width="50.28515625" style="3" customWidth="1"/>
    <col min="6393" max="6393" width="5.28515625" style="3" customWidth="1"/>
    <col min="6394" max="6394" width="18.5703125" style="3" customWidth="1"/>
    <col min="6395" max="6395" width="20.42578125" style="3" customWidth="1"/>
    <col min="6396" max="6396" width="1.42578125" style="3" customWidth="1"/>
    <col min="6397" max="6397" width="5.85546875" style="3" customWidth="1"/>
    <col min="6398" max="6398" width="10.140625" style="3" customWidth="1"/>
    <col min="6399" max="6399" width="10.28515625" style="3" customWidth="1"/>
    <col min="6400" max="6400" width="10" style="3" customWidth="1"/>
    <col min="6401" max="6401" width="9.85546875" style="3" customWidth="1"/>
    <col min="6402" max="6403" width="9.7109375" style="3" customWidth="1"/>
    <col min="6404" max="6404" width="10.85546875" style="3" customWidth="1"/>
    <col min="6405" max="6405" width="5" style="3" customWidth="1"/>
    <col min="6406" max="6406" width="12.140625" style="3" customWidth="1"/>
    <col min="6407" max="6647" width="9.140625" style="3"/>
    <col min="6648" max="6648" width="50.28515625" style="3" customWidth="1"/>
    <col min="6649" max="6649" width="5.28515625" style="3" customWidth="1"/>
    <col min="6650" max="6650" width="18.5703125" style="3" customWidth="1"/>
    <col min="6651" max="6651" width="20.42578125" style="3" customWidth="1"/>
    <col min="6652" max="6652" width="1.42578125" style="3" customWidth="1"/>
    <col min="6653" max="6653" width="5.85546875" style="3" customWidth="1"/>
    <col min="6654" max="6654" width="10.140625" style="3" customWidth="1"/>
    <col min="6655" max="6655" width="10.28515625" style="3" customWidth="1"/>
    <col min="6656" max="6656" width="10" style="3" customWidth="1"/>
    <col min="6657" max="6657" width="9.85546875" style="3" customWidth="1"/>
    <col min="6658" max="6659" width="9.7109375" style="3" customWidth="1"/>
    <col min="6660" max="6660" width="10.85546875" style="3" customWidth="1"/>
    <col min="6661" max="6661" width="5" style="3" customWidth="1"/>
    <col min="6662" max="6662" width="12.140625" style="3" customWidth="1"/>
    <col min="6663" max="6903" width="9.140625" style="3"/>
    <col min="6904" max="6904" width="50.28515625" style="3" customWidth="1"/>
    <col min="6905" max="6905" width="5.28515625" style="3" customWidth="1"/>
    <col min="6906" max="6906" width="18.5703125" style="3" customWidth="1"/>
    <col min="6907" max="6907" width="20.42578125" style="3" customWidth="1"/>
    <col min="6908" max="6908" width="1.42578125" style="3" customWidth="1"/>
    <col min="6909" max="6909" width="5.85546875" style="3" customWidth="1"/>
    <col min="6910" max="6910" width="10.140625" style="3" customWidth="1"/>
    <col min="6911" max="6911" width="10.28515625" style="3" customWidth="1"/>
    <col min="6912" max="6912" width="10" style="3" customWidth="1"/>
    <col min="6913" max="6913" width="9.85546875" style="3" customWidth="1"/>
    <col min="6914" max="6915" width="9.7109375" style="3" customWidth="1"/>
    <col min="6916" max="6916" width="10.85546875" style="3" customWidth="1"/>
    <col min="6917" max="6917" width="5" style="3" customWidth="1"/>
    <col min="6918" max="6918" width="12.140625" style="3" customWidth="1"/>
    <col min="6919" max="7159" width="9.140625" style="3"/>
    <col min="7160" max="7160" width="50.28515625" style="3" customWidth="1"/>
    <col min="7161" max="7161" width="5.28515625" style="3" customWidth="1"/>
    <col min="7162" max="7162" width="18.5703125" style="3" customWidth="1"/>
    <col min="7163" max="7163" width="20.42578125" style="3" customWidth="1"/>
    <col min="7164" max="7164" width="1.42578125" style="3" customWidth="1"/>
    <col min="7165" max="7165" width="5.85546875" style="3" customWidth="1"/>
    <col min="7166" max="7166" width="10.140625" style="3" customWidth="1"/>
    <col min="7167" max="7167" width="10.28515625" style="3" customWidth="1"/>
    <col min="7168" max="7168" width="10" style="3" customWidth="1"/>
    <col min="7169" max="7169" width="9.85546875" style="3" customWidth="1"/>
    <col min="7170" max="7171" width="9.7109375" style="3" customWidth="1"/>
    <col min="7172" max="7172" width="10.85546875" style="3" customWidth="1"/>
    <col min="7173" max="7173" width="5" style="3" customWidth="1"/>
    <col min="7174" max="7174" width="12.140625" style="3" customWidth="1"/>
    <col min="7175" max="7415" width="9.140625" style="3"/>
    <col min="7416" max="7416" width="50.28515625" style="3" customWidth="1"/>
    <col min="7417" max="7417" width="5.28515625" style="3" customWidth="1"/>
    <col min="7418" max="7418" width="18.5703125" style="3" customWidth="1"/>
    <col min="7419" max="7419" width="20.42578125" style="3" customWidth="1"/>
    <col min="7420" max="7420" width="1.42578125" style="3" customWidth="1"/>
    <col min="7421" max="7421" width="5.85546875" style="3" customWidth="1"/>
    <col min="7422" max="7422" width="10.140625" style="3" customWidth="1"/>
    <col min="7423" max="7423" width="10.28515625" style="3" customWidth="1"/>
    <col min="7424" max="7424" width="10" style="3" customWidth="1"/>
    <col min="7425" max="7425" width="9.85546875" style="3" customWidth="1"/>
    <col min="7426" max="7427" width="9.7109375" style="3" customWidth="1"/>
    <col min="7428" max="7428" width="10.85546875" style="3" customWidth="1"/>
    <col min="7429" max="7429" width="5" style="3" customWidth="1"/>
    <col min="7430" max="7430" width="12.140625" style="3" customWidth="1"/>
    <col min="7431" max="7671" width="9.140625" style="3"/>
    <col min="7672" max="7672" width="50.28515625" style="3" customWidth="1"/>
    <col min="7673" max="7673" width="5.28515625" style="3" customWidth="1"/>
    <col min="7674" max="7674" width="18.5703125" style="3" customWidth="1"/>
    <col min="7675" max="7675" width="20.42578125" style="3" customWidth="1"/>
    <col min="7676" max="7676" width="1.42578125" style="3" customWidth="1"/>
    <col min="7677" max="7677" width="5.85546875" style="3" customWidth="1"/>
    <col min="7678" max="7678" width="10.140625" style="3" customWidth="1"/>
    <col min="7679" max="7679" width="10.28515625" style="3" customWidth="1"/>
    <col min="7680" max="7680" width="10" style="3" customWidth="1"/>
    <col min="7681" max="7681" width="9.85546875" style="3" customWidth="1"/>
    <col min="7682" max="7683" width="9.7109375" style="3" customWidth="1"/>
    <col min="7684" max="7684" width="10.85546875" style="3" customWidth="1"/>
    <col min="7685" max="7685" width="5" style="3" customWidth="1"/>
    <col min="7686" max="7686" width="12.140625" style="3" customWidth="1"/>
    <col min="7687" max="7927" width="9.140625" style="3"/>
    <col min="7928" max="7928" width="50.28515625" style="3" customWidth="1"/>
    <col min="7929" max="7929" width="5.28515625" style="3" customWidth="1"/>
    <col min="7930" max="7930" width="18.5703125" style="3" customWidth="1"/>
    <col min="7931" max="7931" width="20.42578125" style="3" customWidth="1"/>
    <col min="7932" max="7932" width="1.42578125" style="3" customWidth="1"/>
    <col min="7933" max="7933" width="5.85546875" style="3" customWidth="1"/>
    <col min="7934" max="7934" width="10.140625" style="3" customWidth="1"/>
    <col min="7935" max="7935" width="10.28515625" style="3" customWidth="1"/>
    <col min="7936" max="7936" width="10" style="3" customWidth="1"/>
    <col min="7937" max="7937" width="9.85546875" style="3" customWidth="1"/>
    <col min="7938" max="7939" width="9.7109375" style="3" customWidth="1"/>
    <col min="7940" max="7940" width="10.85546875" style="3" customWidth="1"/>
    <col min="7941" max="7941" width="5" style="3" customWidth="1"/>
    <col min="7942" max="7942" width="12.140625" style="3" customWidth="1"/>
    <col min="7943" max="8183" width="9.140625" style="3"/>
    <col min="8184" max="8184" width="50.28515625" style="3" customWidth="1"/>
    <col min="8185" max="8185" width="5.28515625" style="3" customWidth="1"/>
    <col min="8186" max="8186" width="18.5703125" style="3" customWidth="1"/>
    <col min="8187" max="8187" width="20.42578125" style="3" customWidth="1"/>
    <col min="8188" max="8188" width="1.42578125" style="3" customWidth="1"/>
    <col min="8189" max="8189" width="5.85546875" style="3" customWidth="1"/>
    <col min="8190" max="8190" width="10.140625" style="3" customWidth="1"/>
    <col min="8191" max="8191" width="10.28515625" style="3" customWidth="1"/>
    <col min="8192" max="8192" width="10" style="3" customWidth="1"/>
    <col min="8193" max="8193" width="9.85546875" style="3" customWidth="1"/>
    <col min="8194" max="8195" width="9.7109375" style="3" customWidth="1"/>
    <col min="8196" max="8196" width="10.85546875" style="3" customWidth="1"/>
    <col min="8197" max="8197" width="5" style="3" customWidth="1"/>
    <col min="8198" max="8198" width="12.140625" style="3" customWidth="1"/>
    <col min="8199" max="8439" width="9.140625" style="3"/>
    <col min="8440" max="8440" width="50.28515625" style="3" customWidth="1"/>
    <col min="8441" max="8441" width="5.28515625" style="3" customWidth="1"/>
    <col min="8442" max="8442" width="18.5703125" style="3" customWidth="1"/>
    <col min="8443" max="8443" width="20.42578125" style="3" customWidth="1"/>
    <col min="8444" max="8444" width="1.42578125" style="3" customWidth="1"/>
    <col min="8445" max="8445" width="5.85546875" style="3" customWidth="1"/>
    <col min="8446" max="8446" width="10.140625" style="3" customWidth="1"/>
    <col min="8447" max="8447" width="10.28515625" style="3" customWidth="1"/>
    <col min="8448" max="8448" width="10" style="3" customWidth="1"/>
    <col min="8449" max="8449" width="9.85546875" style="3" customWidth="1"/>
    <col min="8450" max="8451" width="9.7109375" style="3" customWidth="1"/>
    <col min="8452" max="8452" width="10.85546875" style="3" customWidth="1"/>
    <col min="8453" max="8453" width="5" style="3" customWidth="1"/>
    <col min="8454" max="8454" width="12.140625" style="3" customWidth="1"/>
    <col min="8455" max="8695" width="9.140625" style="3"/>
    <col min="8696" max="8696" width="50.28515625" style="3" customWidth="1"/>
    <col min="8697" max="8697" width="5.28515625" style="3" customWidth="1"/>
    <col min="8698" max="8698" width="18.5703125" style="3" customWidth="1"/>
    <col min="8699" max="8699" width="20.42578125" style="3" customWidth="1"/>
    <col min="8700" max="8700" width="1.42578125" style="3" customWidth="1"/>
    <col min="8701" max="8701" width="5.85546875" style="3" customWidth="1"/>
    <col min="8702" max="8702" width="10.140625" style="3" customWidth="1"/>
    <col min="8703" max="8703" width="10.28515625" style="3" customWidth="1"/>
    <col min="8704" max="8704" width="10" style="3" customWidth="1"/>
    <col min="8705" max="8705" width="9.85546875" style="3" customWidth="1"/>
    <col min="8706" max="8707" width="9.7109375" style="3" customWidth="1"/>
    <col min="8708" max="8708" width="10.85546875" style="3" customWidth="1"/>
    <col min="8709" max="8709" width="5" style="3" customWidth="1"/>
    <col min="8710" max="8710" width="12.140625" style="3" customWidth="1"/>
    <col min="8711" max="8951" width="9.140625" style="3"/>
    <col min="8952" max="8952" width="50.28515625" style="3" customWidth="1"/>
    <col min="8953" max="8953" width="5.28515625" style="3" customWidth="1"/>
    <col min="8954" max="8954" width="18.5703125" style="3" customWidth="1"/>
    <col min="8955" max="8955" width="20.42578125" style="3" customWidth="1"/>
    <col min="8956" max="8956" width="1.42578125" style="3" customWidth="1"/>
    <col min="8957" max="8957" width="5.85546875" style="3" customWidth="1"/>
    <col min="8958" max="8958" width="10.140625" style="3" customWidth="1"/>
    <col min="8959" max="8959" width="10.28515625" style="3" customWidth="1"/>
    <col min="8960" max="8960" width="10" style="3" customWidth="1"/>
    <col min="8961" max="8961" width="9.85546875" style="3" customWidth="1"/>
    <col min="8962" max="8963" width="9.7109375" style="3" customWidth="1"/>
    <col min="8964" max="8964" width="10.85546875" style="3" customWidth="1"/>
    <col min="8965" max="8965" width="5" style="3" customWidth="1"/>
    <col min="8966" max="8966" width="12.140625" style="3" customWidth="1"/>
    <col min="8967" max="9207" width="9.140625" style="3"/>
    <col min="9208" max="9208" width="50.28515625" style="3" customWidth="1"/>
    <col min="9209" max="9209" width="5.28515625" style="3" customWidth="1"/>
    <col min="9210" max="9210" width="18.5703125" style="3" customWidth="1"/>
    <col min="9211" max="9211" width="20.42578125" style="3" customWidth="1"/>
    <col min="9212" max="9212" width="1.42578125" style="3" customWidth="1"/>
    <col min="9213" max="9213" width="5.85546875" style="3" customWidth="1"/>
    <col min="9214" max="9214" width="10.140625" style="3" customWidth="1"/>
    <col min="9215" max="9215" width="10.28515625" style="3" customWidth="1"/>
    <col min="9216" max="9216" width="10" style="3" customWidth="1"/>
    <col min="9217" max="9217" width="9.85546875" style="3" customWidth="1"/>
    <col min="9218" max="9219" width="9.7109375" style="3" customWidth="1"/>
    <col min="9220" max="9220" width="10.85546875" style="3" customWidth="1"/>
    <col min="9221" max="9221" width="5" style="3" customWidth="1"/>
    <col min="9222" max="9222" width="12.140625" style="3" customWidth="1"/>
    <col min="9223" max="9463" width="9.140625" style="3"/>
    <col min="9464" max="9464" width="50.28515625" style="3" customWidth="1"/>
    <col min="9465" max="9465" width="5.28515625" style="3" customWidth="1"/>
    <col min="9466" max="9466" width="18.5703125" style="3" customWidth="1"/>
    <col min="9467" max="9467" width="20.42578125" style="3" customWidth="1"/>
    <col min="9468" max="9468" width="1.42578125" style="3" customWidth="1"/>
    <col min="9469" max="9469" width="5.85546875" style="3" customWidth="1"/>
    <col min="9470" max="9470" width="10.140625" style="3" customWidth="1"/>
    <col min="9471" max="9471" width="10.28515625" style="3" customWidth="1"/>
    <col min="9472" max="9472" width="10" style="3" customWidth="1"/>
    <col min="9473" max="9473" width="9.85546875" style="3" customWidth="1"/>
    <col min="9474" max="9475" width="9.7109375" style="3" customWidth="1"/>
    <col min="9476" max="9476" width="10.85546875" style="3" customWidth="1"/>
    <col min="9477" max="9477" width="5" style="3" customWidth="1"/>
    <col min="9478" max="9478" width="12.140625" style="3" customWidth="1"/>
    <col min="9479" max="9719" width="9.140625" style="3"/>
    <col min="9720" max="9720" width="50.28515625" style="3" customWidth="1"/>
    <col min="9721" max="9721" width="5.28515625" style="3" customWidth="1"/>
    <col min="9722" max="9722" width="18.5703125" style="3" customWidth="1"/>
    <col min="9723" max="9723" width="20.42578125" style="3" customWidth="1"/>
    <col min="9724" max="9724" width="1.42578125" style="3" customWidth="1"/>
    <col min="9725" max="9725" width="5.85546875" style="3" customWidth="1"/>
    <col min="9726" max="9726" width="10.140625" style="3" customWidth="1"/>
    <col min="9727" max="9727" width="10.28515625" style="3" customWidth="1"/>
    <col min="9728" max="9728" width="10" style="3" customWidth="1"/>
    <col min="9729" max="9729" width="9.85546875" style="3" customWidth="1"/>
    <col min="9730" max="9731" width="9.7109375" style="3" customWidth="1"/>
    <col min="9732" max="9732" width="10.85546875" style="3" customWidth="1"/>
    <col min="9733" max="9733" width="5" style="3" customWidth="1"/>
    <col min="9734" max="9734" width="12.140625" style="3" customWidth="1"/>
    <col min="9735" max="9975" width="9.140625" style="3"/>
    <col min="9976" max="9976" width="50.28515625" style="3" customWidth="1"/>
    <col min="9977" max="9977" width="5.28515625" style="3" customWidth="1"/>
    <col min="9978" max="9978" width="18.5703125" style="3" customWidth="1"/>
    <col min="9979" max="9979" width="20.42578125" style="3" customWidth="1"/>
    <col min="9980" max="9980" width="1.42578125" style="3" customWidth="1"/>
    <col min="9981" max="9981" width="5.85546875" style="3" customWidth="1"/>
    <col min="9982" max="9982" width="10.140625" style="3" customWidth="1"/>
    <col min="9983" max="9983" width="10.28515625" style="3" customWidth="1"/>
    <col min="9984" max="9984" width="10" style="3" customWidth="1"/>
    <col min="9985" max="9985" width="9.85546875" style="3" customWidth="1"/>
    <col min="9986" max="9987" width="9.7109375" style="3" customWidth="1"/>
    <col min="9988" max="9988" width="10.85546875" style="3" customWidth="1"/>
    <col min="9989" max="9989" width="5" style="3" customWidth="1"/>
    <col min="9990" max="9990" width="12.140625" style="3" customWidth="1"/>
    <col min="9991" max="10231" width="9.140625" style="3"/>
    <col min="10232" max="10232" width="50.28515625" style="3" customWidth="1"/>
    <col min="10233" max="10233" width="5.28515625" style="3" customWidth="1"/>
    <col min="10234" max="10234" width="18.5703125" style="3" customWidth="1"/>
    <col min="10235" max="10235" width="20.42578125" style="3" customWidth="1"/>
    <col min="10236" max="10236" width="1.42578125" style="3" customWidth="1"/>
    <col min="10237" max="10237" width="5.85546875" style="3" customWidth="1"/>
    <col min="10238" max="10238" width="10.140625" style="3" customWidth="1"/>
    <col min="10239" max="10239" width="10.28515625" style="3" customWidth="1"/>
    <col min="10240" max="10240" width="10" style="3" customWidth="1"/>
    <col min="10241" max="10241" width="9.85546875" style="3" customWidth="1"/>
    <col min="10242" max="10243" width="9.7109375" style="3" customWidth="1"/>
    <col min="10244" max="10244" width="10.85546875" style="3" customWidth="1"/>
    <col min="10245" max="10245" width="5" style="3" customWidth="1"/>
    <col min="10246" max="10246" width="12.140625" style="3" customWidth="1"/>
    <col min="10247" max="10487" width="9.140625" style="3"/>
    <col min="10488" max="10488" width="50.28515625" style="3" customWidth="1"/>
    <col min="10489" max="10489" width="5.28515625" style="3" customWidth="1"/>
    <col min="10490" max="10490" width="18.5703125" style="3" customWidth="1"/>
    <col min="10491" max="10491" width="20.42578125" style="3" customWidth="1"/>
    <col min="10492" max="10492" width="1.42578125" style="3" customWidth="1"/>
    <col min="10493" max="10493" width="5.85546875" style="3" customWidth="1"/>
    <col min="10494" max="10494" width="10.140625" style="3" customWidth="1"/>
    <col min="10495" max="10495" width="10.28515625" style="3" customWidth="1"/>
    <col min="10496" max="10496" width="10" style="3" customWidth="1"/>
    <col min="10497" max="10497" width="9.85546875" style="3" customWidth="1"/>
    <col min="10498" max="10499" width="9.7109375" style="3" customWidth="1"/>
    <col min="10500" max="10500" width="10.85546875" style="3" customWidth="1"/>
    <col min="10501" max="10501" width="5" style="3" customWidth="1"/>
    <col min="10502" max="10502" width="12.140625" style="3" customWidth="1"/>
    <col min="10503" max="10743" width="9.140625" style="3"/>
    <col min="10744" max="10744" width="50.28515625" style="3" customWidth="1"/>
    <col min="10745" max="10745" width="5.28515625" style="3" customWidth="1"/>
    <col min="10746" max="10746" width="18.5703125" style="3" customWidth="1"/>
    <col min="10747" max="10747" width="20.42578125" style="3" customWidth="1"/>
    <col min="10748" max="10748" width="1.42578125" style="3" customWidth="1"/>
    <col min="10749" max="10749" width="5.85546875" style="3" customWidth="1"/>
    <col min="10750" max="10750" width="10.140625" style="3" customWidth="1"/>
    <col min="10751" max="10751" width="10.28515625" style="3" customWidth="1"/>
    <col min="10752" max="10752" width="10" style="3" customWidth="1"/>
    <col min="10753" max="10753" width="9.85546875" style="3" customWidth="1"/>
    <col min="10754" max="10755" width="9.7109375" style="3" customWidth="1"/>
    <col min="10756" max="10756" width="10.85546875" style="3" customWidth="1"/>
    <col min="10757" max="10757" width="5" style="3" customWidth="1"/>
    <col min="10758" max="10758" width="12.140625" style="3" customWidth="1"/>
    <col min="10759" max="10999" width="9.140625" style="3"/>
    <col min="11000" max="11000" width="50.28515625" style="3" customWidth="1"/>
    <col min="11001" max="11001" width="5.28515625" style="3" customWidth="1"/>
    <col min="11002" max="11002" width="18.5703125" style="3" customWidth="1"/>
    <col min="11003" max="11003" width="20.42578125" style="3" customWidth="1"/>
    <col min="11004" max="11004" width="1.42578125" style="3" customWidth="1"/>
    <col min="11005" max="11005" width="5.85546875" style="3" customWidth="1"/>
    <col min="11006" max="11006" width="10.140625" style="3" customWidth="1"/>
    <col min="11007" max="11007" width="10.28515625" style="3" customWidth="1"/>
    <col min="11008" max="11008" width="10" style="3" customWidth="1"/>
    <col min="11009" max="11009" width="9.85546875" style="3" customWidth="1"/>
    <col min="11010" max="11011" width="9.7109375" style="3" customWidth="1"/>
    <col min="11012" max="11012" width="10.85546875" style="3" customWidth="1"/>
    <col min="11013" max="11013" width="5" style="3" customWidth="1"/>
    <col min="11014" max="11014" width="12.140625" style="3" customWidth="1"/>
    <col min="11015" max="11255" width="9.140625" style="3"/>
    <col min="11256" max="11256" width="50.28515625" style="3" customWidth="1"/>
    <col min="11257" max="11257" width="5.28515625" style="3" customWidth="1"/>
    <col min="11258" max="11258" width="18.5703125" style="3" customWidth="1"/>
    <col min="11259" max="11259" width="20.42578125" style="3" customWidth="1"/>
    <col min="11260" max="11260" width="1.42578125" style="3" customWidth="1"/>
    <col min="11261" max="11261" width="5.85546875" style="3" customWidth="1"/>
    <col min="11262" max="11262" width="10.140625" style="3" customWidth="1"/>
    <col min="11263" max="11263" width="10.28515625" style="3" customWidth="1"/>
    <col min="11264" max="11264" width="10" style="3" customWidth="1"/>
    <col min="11265" max="11265" width="9.85546875" style="3" customWidth="1"/>
    <col min="11266" max="11267" width="9.7109375" style="3" customWidth="1"/>
    <col min="11268" max="11268" width="10.85546875" style="3" customWidth="1"/>
    <col min="11269" max="11269" width="5" style="3" customWidth="1"/>
    <col min="11270" max="11270" width="12.140625" style="3" customWidth="1"/>
    <col min="11271" max="11511" width="9.140625" style="3"/>
    <col min="11512" max="11512" width="50.28515625" style="3" customWidth="1"/>
    <col min="11513" max="11513" width="5.28515625" style="3" customWidth="1"/>
    <col min="11514" max="11514" width="18.5703125" style="3" customWidth="1"/>
    <col min="11515" max="11515" width="20.42578125" style="3" customWidth="1"/>
    <col min="11516" max="11516" width="1.42578125" style="3" customWidth="1"/>
    <col min="11517" max="11517" width="5.85546875" style="3" customWidth="1"/>
    <col min="11518" max="11518" width="10.140625" style="3" customWidth="1"/>
    <col min="11519" max="11519" width="10.28515625" style="3" customWidth="1"/>
    <col min="11520" max="11520" width="10" style="3" customWidth="1"/>
    <col min="11521" max="11521" width="9.85546875" style="3" customWidth="1"/>
    <col min="11522" max="11523" width="9.7109375" style="3" customWidth="1"/>
    <col min="11524" max="11524" width="10.85546875" style="3" customWidth="1"/>
    <col min="11525" max="11525" width="5" style="3" customWidth="1"/>
    <col min="11526" max="11526" width="12.140625" style="3" customWidth="1"/>
    <col min="11527" max="11767" width="9.140625" style="3"/>
    <col min="11768" max="11768" width="50.28515625" style="3" customWidth="1"/>
    <col min="11769" max="11769" width="5.28515625" style="3" customWidth="1"/>
    <col min="11770" max="11770" width="18.5703125" style="3" customWidth="1"/>
    <col min="11771" max="11771" width="20.42578125" style="3" customWidth="1"/>
    <col min="11772" max="11772" width="1.42578125" style="3" customWidth="1"/>
    <col min="11773" max="11773" width="5.85546875" style="3" customWidth="1"/>
    <col min="11774" max="11774" width="10.140625" style="3" customWidth="1"/>
    <col min="11775" max="11775" width="10.28515625" style="3" customWidth="1"/>
    <col min="11776" max="11776" width="10" style="3" customWidth="1"/>
    <col min="11777" max="11777" width="9.85546875" style="3" customWidth="1"/>
    <col min="11778" max="11779" width="9.7109375" style="3" customWidth="1"/>
    <col min="11780" max="11780" width="10.85546875" style="3" customWidth="1"/>
    <col min="11781" max="11781" width="5" style="3" customWidth="1"/>
    <col min="11782" max="11782" width="12.140625" style="3" customWidth="1"/>
    <col min="11783" max="12023" width="9.140625" style="3"/>
    <col min="12024" max="12024" width="50.28515625" style="3" customWidth="1"/>
    <col min="12025" max="12025" width="5.28515625" style="3" customWidth="1"/>
    <col min="12026" max="12026" width="18.5703125" style="3" customWidth="1"/>
    <col min="12027" max="12027" width="20.42578125" style="3" customWidth="1"/>
    <col min="12028" max="12028" width="1.42578125" style="3" customWidth="1"/>
    <col min="12029" max="12029" width="5.85546875" style="3" customWidth="1"/>
    <col min="12030" max="12030" width="10.140625" style="3" customWidth="1"/>
    <col min="12031" max="12031" width="10.28515625" style="3" customWidth="1"/>
    <col min="12032" max="12032" width="10" style="3" customWidth="1"/>
    <col min="12033" max="12033" width="9.85546875" style="3" customWidth="1"/>
    <col min="12034" max="12035" width="9.7109375" style="3" customWidth="1"/>
    <col min="12036" max="12036" width="10.85546875" style="3" customWidth="1"/>
    <col min="12037" max="12037" width="5" style="3" customWidth="1"/>
    <col min="12038" max="12038" width="12.140625" style="3" customWidth="1"/>
    <col min="12039" max="12279" width="9.140625" style="3"/>
    <col min="12280" max="12280" width="50.28515625" style="3" customWidth="1"/>
    <col min="12281" max="12281" width="5.28515625" style="3" customWidth="1"/>
    <col min="12282" max="12282" width="18.5703125" style="3" customWidth="1"/>
    <col min="12283" max="12283" width="20.42578125" style="3" customWidth="1"/>
    <col min="12284" max="12284" width="1.42578125" style="3" customWidth="1"/>
    <col min="12285" max="12285" width="5.85546875" style="3" customWidth="1"/>
    <col min="12286" max="12286" width="10.140625" style="3" customWidth="1"/>
    <col min="12287" max="12287" width="10.28515625" style="3" customWidth="1"/>
    <col min="12288" max="12288" width="10" style="3" customWidth="1"/>
    <col min="12289" max="12289" width="9.85546875" style="3" customWidth="1"/>
    <col min="12290" max="12291" width="9.7109375" style="3" customWidth="1"/>
    <col min="12292" max="12292" width="10.85546875" style="3" customWidth="1"/>
    <col min="12293" max="12293" width="5" style="3" customWidth="1"/>
    <col min="12294" max="12294" width="12.140625" style="3" customWidth="1"/>
    <col min="12295" max="12535" width="9.140625" style="3"/>
    <col min="12536" max="12536" width="50.28515625" style="3" customWidth="1"/>
    <col min="12537" max="12537" width="5.28515625" style="3" customWidth="1"/>
    <col min="12538" max="12538" width="18.5703125" style="3" customWidth="1"/>
    <col min="12539" max="12539" width="20.42578125" style="3" customWidth="1"/>
    <col min="12540" max="12540" width="1.42578125" style="3" customWidth="1"/>
    <col min="12541" max="12541" width="5.85546875" style="3" customWidth="1"/>
    <col min="12542" max="12542" width="10.140625" style="3" customWidth="1"/>
    <col min="12543" max="12543" width="10.28515625" style="3" customWidth="1"/>
    <col min="12544" max="12544" width="10" style="3" customWidth="1"/>
    <col min="12545" max="12545" width="9.85546875" style="3" customWidth="1"/>
    <col min="12546" max="12547" width="9.7109375" style="3" customWidth="1"/>
    <col min="12548" max="12548" width="10.85546875" style="3" customWidth="1"/>
    <col min="12549" max="12549" width="5" style="3" customWidth="1"/>
    <col min="12550" max="12550" width="12.140625" style="3" customWidth="1"/>
    <col min="12551" max="12791" width="9.140625" style="3"/>
    <col min="12792" max="12792" width="50.28515625" style="3" customWidth="1"/>
    <col min="12793" max="12793" width="5.28515625" style="3" customWidth="1"/>
    <col min="12794" max="12794" width="18.5703125" style="3" customWidth="1"/>
    <col min="12795" max="12795" width="20.42578125" style="3" customWidth="1"/>
    <col min="12796" max="12796" width="1.42578125" style="3" customWidth="1"/>
    <col min="12797" max="12797" width="5.85546875" style="3" customWidth="1"/>
    <col min="12798" max="12798" width="10.140625" style="3" customWidth="1"/>
    <col min="12799" max="12799" width="10.28515625" style="3" customWidth="1"/>
    <col min="12800" max="12800" width="10" style="3" customWidth="1"/>
    <col min="12801" max="12801" width="9.85546875" style="3" customWidth="1"/>
    <col min="12802" max="12803" width="9.7109375" style="3" customWidth="1"/>
    <col min="12804" max="12804" width="10.85546875" style="3" customWidth="1"/>
    <col min="12805" max="12805" width="5" style="3" customWidth="1"/>
    <col min="12806" max="12806" width="12.140625" style="3" customWidth="1"/>
    <col min="12807" max="13047" width="9.140625" style="3"/>
    <col min="13048" max="13048" width="50.28515625" style="3" customWidth="1"/>
    <col min="13049" max="13049" width="5.28515625" style="3" customWidth="1"/>
    <col min="13050" max="13050" width="18.5703125" style="3" customWidth="1"/>
    <col min="13051" max="13051" width="20.42578125" style="3" customWidth="1"/>
    <col min="13052" max="13052" width="1.42578125" style="3" customWidth="1"/>
    <col min="13053" max="13053" width="5.85546875" style="3" customWidth="1"/>
    <col min="13054" max="13054" width="10.140625" style="3" customWidth="1"/>
    <col min="13055" max="13055" width="10.28515625" style="3" customWidth="1"/>
    <col min="13056" max="13056" width="10" style="3" customWidth="1"/>
    <col min="13057" max="13057" width="9.85546875" style="3" customWidth="1"/>
    <col min="13058" max="13059" width="9.7109375" style="3" customWidth="1"/>
    <col min="13060" max="13060" width="10.85546875" style="3" customWidth="1"/>
    <col min="13061" max="13061" width="5" style="3" customWidth="1"/>
    <col min="13062" max="13062" width="12.140625" style="3" customWidth="1"/>
    <col min="13063" max="13303" width="9.140625" style="3"/>
    <col min="13304" max="13304" width="50.28515625" style="3" customWidth="1"/>
    <col min="13305" max="13305" width="5.28515625" style="3" customWidth="1"/>
    <col min="13306" max="13306" width="18.5703125" style="3" customWidth="1"/>
    <col min="13307" max="13307" width="20.42578125" style="3" customWidth="1"/>
    <col min="13308" max="13308" width="1.42578125" style="3" customWidth="1"/>
    <col min="13309" max="13309" width="5.85546875" style="3" customWidth="1"/>
    <col min="13310" max="13310" width="10.140625" style="3" customWidth="1"/>
    <col min="13311" max="13311" width="10.28515625" style="3" customWidth="1"/>
    <col min="13312" max="13312" width="10" style="3" customWidth="1"/>
    <col min="13313" max="13313" width="9.85546875" style="3" customWidth="1"/>
    <col min="13314" max="13315" width="9.7109375" style="3" customWidth="1"/>
    <col min="13316" max="13316" width="10.85546875" style="3" customWidth="1"/>
    <col min="13317" max="13317" width="5" style="3" customWidth="1"/>
    <col min="13318" max="13318" width="12.140625" style="3" customWidth="1"/>
    <col min="13319" max="13559" width="9.140625" style="3"/>
    <col min="13560" max="13560" width="50.28515625" style="3" customWidth="1"/>
    <col min="13561" max="13561" width="5.28515625" style="3" customWidth="1"/>
    <col min="13562" max="13562" width="18.5703125" style="3" customWidth="1"/>
    <col min="13563" max="13563" width="20.42578125" style="3" customWidth="1"/>
    <col min="13564" max="13564" width="1.42578125" style="3" customWidth="1"/>
    <col min="13565" max="13565" width="5.85546875" style="3" customWidth="1"/>
    <col min="13566" max="13566" width="10.140625" style="3" customWidth="1"/>
    <col min="13567" max="13567" width="10.28515625" style="3" customWidth="1"/>
    <col min="13568" max="13568" width="10" style="3" customWidth="1"/>
    <col min="13569" max="13569" width="9.85546875" style="3" customWidth="1"/>
    <col min="13570" max="13571" width="9.7109375" style="3" customWidth="1"/>
    <col min="13572" max="13572" width="10.85546875" style="3" customWidth="1"/>
    <col min="13573" max="13573" width="5" style="3" customWidth="1"/>
    <col min="13574" max="13574" width="12.140625" style="3" customWidth="1"/>
    <col min="13575" max="13815" width="9.140625" style="3"/>
    <col min="13816" max="13816" width="50.28515625" style="3" customWidth="1"/>
    <col min="13817" max="13817" width="5.28515625" style="3" customWidth="1"/>
    <col min="13818" max="13818" width="18.5703125" style="3" customWidth="1"/>
    <col min="13819" max="13819" width="20.42578125" style="3" customWidth="1"/>
    <col min="13820" max="13820" width="1.42578125" style="3" customWidth="1"/>
    <col min="13821" max="13821" width="5.85546875" style="3" customWidth="1"/>
    <col min="13822" max="13822" width="10.140625" style="3" customWidth="1"/>
    <col min="13823" max="13823" width="10.28515625" style="3" customWidth="1"/>
    <col min="13824" max="13824" width="10" style="3" customWidth="1"/>
    <col min="13825" max="13825" width="9.85546875" style="3" customWidth="1"/>
    <col min="13826" max="13827" width="9.7109375" style="3" customWidth="1"/>
    <col min="13828" max="13828" width="10.85546875" style="3" customWidth="1"/>
    <col min="13829" max="13829" width="5" style="3" customWidth="1"/>
    <col min="13830" max="13830" width="12.140625" style="3" customWidth="1"/>
    <col min="13831" max="14071" width="9.140625" style="3"/>
    <col min="14072" max="14072" width="50.28515625" style="3" customWidth="1"/>
    <col min="14073" max="14073" width="5.28515625" style="3" customWidth="1"/>
    <col min="14074" max="14074" width="18.5703125" style="3" customWidth="1"/>
    <col min="14075" max="14075" width="20.42578125" style="3" customWidth="1"/>
    <col min="14076" max="14076" width="1.42578125" style="3" customWidth="1"/>
    <col min="14077" max="14077" width="5.85546875" style="3" customWidth="1"/>
    <col min="14078" max="14078" width="10.140625" style="3" customWidth="1"/>
    <col min="14079" max="14079" width="10.28515625" style="3" customWidth="1"/>
    <col min="14080" max="14080" width="10" style="3" customWidth="1"/>
    <col min="14081" max="14081" width="9.85546875" style="3" customWidth="1"/>
    <col min="14082" max="14083" width="9.7109375" style="3" customWidth="1"/>
    <col min="14084" max="14084" width="10.85546875" style="3" customWidth="1"/>
    <col min="14085" max="14085" width="5" style="3" customWidth="1"/>
    <col min="14086" max="14086" width="12.140625" style="3" customWidth="1"/>
    <col min="14087" max="14327" width="9.140625" style="3"/>
    <col min="14328" max="14328" width="50.28515625" style="3" customWidth="1"/>
    <col min="14329" max="14329" width="5.28515625" style="3" customWidth="1"/>
    <col min="14330" max="14330" width="18.5703125" style="3" customWidth="1"/>
    <col min="14331" max="14331" width="20.42578125" style="3" customWidth="1"/>
    <col min="14332" max="14332" width="1.42578125" style="3" customWidth="1"/>
    <col min="14333" max="14333" width="5.85546875" style="3" customWidth="1"/>
    <col min="14334" max="14334" width="10.140625" style="3" customWidth="1"/>
    <col min="14335" max="14335" width="10.28515625" style="3" customWidth="1"/>
    <col min="14336" max="14336" width="10" style="3" customWidth="1"/>
    <col min="14337" max="14337" width="9.85546875" style="3" customWidth="1"/>
    <col min="14338" max="14339" width="9.7109375" style="3" customWidth="1"/>
    <col min="14340" max="14340" width="10.85546875" style="3" customWidth="1"/>
    <col min="14341" max="14341" width="5" style="3" customWidth="1"/>
    <col min="14342" max="14342" width="12.140625" style="3" customWidth="1"/>
    <col min="14343" max="14583" width="9.140625" style="3"/>
    <col min="14584" max="14584" width="50.28515625" style="3" customWidth="1"/>
    <col min="14585" max="14585" width="5.28515625" style="3" customWidth="1"/>
    <col min="14586" max="14586" width="18.5703125" style="3" customWidth="1"/>
    <col min="14587" max="14587" width="20.42578125" style="3" customWidth="1"/>
    <col min="14588" max="14588" width="1.42578125" style="3" customWidth="1"/>
    <col min="14589" max="14589" width="5.85546875" style="3" customWidth="1"/>
    <col min="14590" max="14590" width="10.140625" style="3" customWidth="1"/>
    <col min="14591" max="14591" width="10.28515625" style="3" customWidth="1"/>
    <col min="14592" max="14592" width="10" style="3" customWidth="1"/>
    <col min="14593" max="14593" width="9.85546875" style="3" customWidth="1"/>
    <col min="14594" max="14595" width="9.7109375" style="3" customWidth="1"/>
    <col min="14596" max="14596" width="10.85546875" style="3" customWidth="1"/>
    <col min="14597" max="14597" width="5" style="3" customWidth="1"/>
    <col min="14598" max="14598" width="12.140625" style="3" customWidth="1"/>
    <col min="14599" max="14839" width="9.140625" style="3"/>
    <col min="14840" max="14840" width="50.28515625" style="3" customWidth="1"/>
    <col min="14841" max="14841" width="5.28515625" style="3" customWidth="1"/>
    <col min="14842" max="14842" width="18.5703125" style="3" customWidth="1"/>
    <col min="14843" max="14843" width="20.42578125" style="3" customWidth="1"/>
    <col min="14844" max="14844" width="1.42578125" style="3" customWidth="1"/>
    <col min="14845" max="14845" width="5.85546875" style="3" customWidth="1"/>
    <col min="14846" max="14846" width="10.140625" style="3" customWidth="1"/>
    <col min="14847" max="14847" width="10.28515625" style="3" customWidth="1"/>
    <col min="14848" max="14848" width="10" style="3" customWidth="1"/>
    <col min="14849" max="14849" width="9.85546875" style="3" customWidth="1"/>
    <col min="14850" max="14851" width="9.7109375" style="3" customWidth="1"/>
    <col min="14852" max="14852" width="10.85546875" style="3" customWidth="1"/>
    <col min="14853" max="14853" width="5" style="3" customWidth="1"/>
    <col min="14854" max="14854" width="12.140625" style="3" customWidth="1"/>
    <col min="14855" max="15095" width="9.140625" style="3"/>
    <col min="15096" max="15096" width="50.28515625" style="3" customWidth="1"/>
    <col min="15097" max="15097" width="5.28515625" style="3" customWidth="1"/>
    <col min="15098" max="15098" width="18.5703125" style="3" customWidth="1"/>
    <col min="15099" max="15099" width="20.42578125" style="3" customWidth="1"/>
    <col min="15100" max="15100" width="1.42578125" style="3" customWidth="1"/>
    <col min="15101" max="15101" width="5.85546875" style="3" customWidth="1"/>
    <col min="15102" max="15102" width="10.140625" style="3" customWidth="1"/>
    <col min="15103" max="15103" width="10.28515625" style="3" customWidth="1"/>
    <col min="15104" max="15104" width="10" style="3" customWidth="1"/>
    <col min="15105" max="15105" width="9.85546875" style="3" customWidth="1"/>
    <col min="15106" max="15107" width="9.7109375" style="3" customWidth="1"/>
    <col min="15108" max="15108" width="10.85546875" style="3" customWidth="1"/>
    <col min="15109" max="15109" width="5" style="3" customWidth="1"/>
    <col min="15110" max="15110" width="12.140625" style="3" customWidth="1"/>
    <col min="15111" max="15351" width="9.140625" style="3"/>
    <col min="15352" max="15352" width="50.28515625" style="3" customWidth="1"/>
    <col min="15353" max="15353" width="5.28515625" style="3" customWidth="1"/>
    <col min="15354" max="15354" width="18.5703125" style="3" customWidth="1"/>
    <col min="15355" max="15355" width="20.42578125" style="3" customWidth="1"/>
    <col min="15356" max="15356" width="1.42578125" style="3" customWidth="1"/>
    <col min="15357" max="15357" width="5.85546875" style="3" customWidth="1"/>
    <col min="15358" max="15358" width="10.140625" style="3" customWidth="1"/>
    <col min="15359" max="15359" width="10.28515625" style="3" customWidth="1"/>
    <col min="15360" max="15360" width="10" style="3" customWidth="1"/>
    <col min="15361" max="15361" width="9.85546875" style="3" customWidth="1"/>
    <col min="15362" max="15363" width="9.7109375" style="3" customWidth="1"/>
    <col min="15364" max="15364" width="10.85546875" style="3" customWidth="1"/>
    <col min="15365" max="15365" width="5" style="3" customWidth="1"/>
    <col min="15366" max="15366" width="12.140625" style="3" customWidth="1"/>
    <col min="15367" max="15607" width="9.140625" style="3"/>
    <col min="15608" max="15608" width="50.28515625" style="3" customWidth="1"/>
    <col min="15609" max="15609" width="5.28515625" style="3" customWidth="1"/>
    <col min="15610" max="15610" width="18.5703125" style="3" customWidth="1"/>
    <col min="15611" max="15611" width="20.42578125" style="3" customWidth="1"/>
    <col min="15612" max="15612" width="1.42578125" style="3" customWidth="1"/>
    <col min="15613" max="15613" width="5.85546875" style="3" customWidth="1"/>
    <col min="15614" max="15614" width="10.140625" style="3" customWidth="1"/>
    <col min="15615" max="15615" width="10.28515625" style="3" customWidth="1"/>
    <col min="15616" max="15616" width="10" style="3" customWidth="1"/>
    <col min="15617" max="15617" width="9.85546875" style="3" customWidth="1"/>
    <col min="15618" max="15619" width="9.7109375" style="3" customWidth="1"/>
    <col min="15620" max="15620" width="10.85546875" style="3" customWidth="1"/>
    <col min="15621" max="15621" width="5" style="3" customWidth="1"/>
    <col min="15622" max="15622" width="12.140625" style="3" customWidth="1"/>
    <col min="15623" max="15863" width="9.140625" style="3"/>
    <col min="15864" max="15864" width="50.28515625" style="3" customWidth="1"/>
    <col min="15865" max="15865" width="5.28515625" style="3" customWidth="1"/>
    <col min="15866" max="15866" width="18.5703125" style="3" customWidth="1"/>
    <col min="15867" max="15867" width="20.42578125" style="3" customWidth="1"/>
    <col min="15868" max="15868" width="1.42578125" style="3" customWidth="1"/>
    <col min="15869" max="15869" width="5.85546875" style="3" customWidth="1"/>
    <col min="15870" max="15870" width="10.140625" style="3" customWidth="1"/>
    <col min="15871" max="15871" width="10.28515625" style="3" customWidth="1"/>
    <col min="15872" max="15872" width="10" style="3" customWidth="1"/>
    <col min="15873" max="15873" width="9.85546875" style="3" customWidth="1"/>
    <col min="15874" max="15875" width="9.7109375" style="3" customWidth="1"/>
    <col min="15876" max="15876" width="10.85546875" style="3" customWidth="1"/>
    <col min="15877" max="15877" width="5" style="3" customWidth="1"/>
    <col min="15878" max="15878" width="12.140625" style="3" customWidth="1"/>
    <col min="15879" max="16119" width="9.140625" style="3"/>
    <col min="16120" max="16120" width="50.28515625" style="3" customWidth="1"/>
    <col min="16121" max="16121" width="5.28515625" style="3" customWidth="1"/>
    <col min="16122" max="16122" width="18.5703125" style="3" customWidth="1"/>
    <col min="16123" max="16123" width="20.42578125" style="3" customWidth="1"/>
    <col min="16124" max="16124" width="1.42578125" style="3" customWidth="1"/>
    <col min="16125" max="16125" width="5.85546875" style="3" customWidth="1"/>
    <col min="16126" max="16126" width="10.140625" style="3" customWidth="1"/>
    <col min="16127" max="16127" width="10.28515625" style="3" customWidth="1"/>
    <col min="16128" max="16128" width="10" style="3" customWidth="1"/>
    <col min="16129" max="16129" width="9.85546875" style="3" customWidth="1"/>
    <col min="16130" max="16131" width="9.7109375" style="3" customWidth="1"/>
    <col min="16132" max="16132" width="10.85546875" style="3" customWidth="1"/>
    <col min="16133" max="16133" width="5" style="3" customWidth="1"/>
    <col min="16134" max="16134" width="12.140625" style="3" customWidth="1"/>
    <col min="16135" max="16384" width="9.140625" style="3"/>
  </cols>
  <sheetData>
    <row r="1" spans="1:15" ht="16.5" x14ac:dyDescent="0.25">
      <c r="A1" s="155" t="s">
        <v>31</v>
      </c>
      <c r="B1" s="155"/>
      <c r="C1" s="155"/>
      <c r="D1" s="155"/>
      <c r="F1" s="213" t="s">
        <v>32</v>
      </c>
      <c r="G1" s="213"/>
      <c r="H1" s="213"/>
      <c r="I1" s="213"/>
      <c r="J1" s="213"/>
      <c r="K1" s="213"/>
      <c r="L1" s="213"/>
      <c r="M1" s="213"/>
      <c r="N1" s="213"/>
      <c r="O1" s="213"/>
    </row>
    <row r="2" spans="1:15" s="24" customFormat="1" ht="30" customHeight="1" thickBot="1" x14ac:dyDescent="0.3">
      <c r="A2" s="212"/>
      <c r="B2" s="212"/>
      <c r="C2" s="212"/>
      <c r="D2" s="212"/>
      <c r="F2" s="214" t="s">
        <v>187</v>
      </c>
      <c r="G2" s="215"/>
      <c r="H2" s="215"/>
      <c r="I2" s="215"/>
      <c r="J2" s="215"/>
      <c r="K2" s="215"/>
      <c r="L2" s="215"/>
      <c r="M2" s="215"/>
      <c r="N2" s="215"/>
      <c r="O2" s="215"/>
    </row>
    <row r="3" spans="1:15" s="26" customFormat="1" ht="24" customHeight="1" x14ac:dyDescent="0.25">
      <c r="A3" s="216" t="s">
        <v>152</v>
      </c>
      <c r="B3" s="217"/>
      <c r="C3" s="217"/>
      <c r="D3" s="218"/>
      <c r="E3" s="25"/>
      <c r="F3" s="219" t="s">
        <v>33</v>
      </c>
      <c r="G3" s="220"/>
      <c r="H3" s="220"/>
      <c r="I3" s="220"/>
      <c r="J3" s="220"/>
      <c r="K3" s="220"/>
      <c r="L3" s="220"/>
      <c r="M3" s="220"/>
      <c r="N3" s="221" t="s">
        <v>34</v>
      </c>
      <c r="O3" s="222"/>
    </row>
    <row r="4" spans="1:15" s="26" customFormat="1" ht="23.25" customHeight="1" x14ac:dyDescent="0.25">
      <c r="A4" s="216"/>
      <c r="B4" s="217"/>
      <c r="C4" s="217"/>
      <c r="D4" s="218"/>
      <c r="E4" s="25"/>
      <c r="F4" s="223" t="s">
        <v>35</v>
      </c>
      <c r="G4" s="224"/>
      <c r="H4" s="224"/>
      <c r="I4" s="224"/>
      <c r="J4" s="224"/>
      <c r="K4" s="224"/>
      <c r="L4" s="224"/>
      <c r="M4" s="224"/>
      <c r="N4" s="225" t="s">
        <v>36</v>
      </c>
      <c r="O4" s="226"/>
    </row>
    <row r="5" spans="1:15" s="26" customFormat="1" ht="21" customHeight="1" x14ac:dyDescent="0.25">
      <c r="A5" s="228" t="s">
        <v>196</v>
      </c>
      <c r="B5" s="208"/>
      <c r="C5" s="208"/>
      <c r="D5" s="229"/>
      <c r="E5" s="25"/>
      <c r="F5" s="27"/>
      <c r="G5" s="28"/>
      <c r="H5" s="28"/>
      <c r="I5" s="28"/>
      <c r="J5" s="28"/>
      <c r="K5" s="28"/>
      <c r="L5" s="28"/>
      <c r="M5" s="28"/>
      <c r="N5" s="227"/>
      <c r="O5" s="226"/>
    </row>
    <row r="6" spans="1:15" s="26" customFormat="1" ht="22.5" customHeight="1" thickBot="1" x14ac:dyDescent="0.3">
      <c r="A6" s="230"/>
      <c r="B6" s="231"/>
      <c r="C6" s="231"/>
      <c r="D6" s="232"/>
      <c r="E6" s="25"/>
      <c r="F6" s="233" t="s">
        <v>37</v>
      </c>
      <c r="G6" s="234"/>
      <c r="H6" s="234"/>
      <c r="I6" s="234"/>
      <c r="J6" s="29">
        <v>2</v>
      </c>
      <c r="K6" s="29">
        <v>0</v>
      </c>
      <c r="L6" s="29">
        <v>2</v>
      </c>
      <c r="M6" s="30" t="s">
        <v>197</v>
      </c>
      <c r="N6" s="235" t="s">
        <v>154</v>
      </c>
      <c r="O6" s="236"/>
    </row>
    <row r="7" spans="1:15" s="38" customFormat="1" ht="45.75" customHeight="1" x14ac:dyDescent="0.25">
      <c r="A7" s="31" t="s">
        <v>38</v>
      </c>
      <c r="B7" s="32" t="s">
        <v>39</v>
      </c>
      <c r="C7" s="32" t="s">
        <v>40</v>
      </c>
      <c r="D7" s="33" t="s">
        <v>41</v>
      </c>
      <c r="E7" s="34"/>
      <c r="F7" s="35" t="s">
        <v>6</v>
      </c>
      <c r="G7" s="237" t="s">
        <v>42</v>
      </c>
      <c r="H7" s="237"/>
      <c r="I7" s="237"/>
      <c r="J7" s="237"/>
      <c r="K7" s="237"/>
      <c r="L7" s="237"/>
      <c r="M7" s="237"/>
      <c r="N7" s="36" t="s">
        <v>43</v>
      </c>
      <c r="O7" s="37" t="s">
        <v>44</v>
      </c>
    </row>
    <row r="8" spans="1:15" ht="19.5" customHeight="1" x14ac:dyDescent="0.25">
      <c r="A8" s="39" t="s">
        <v>45</v>
      </c>
      <c r="B8" s="40"/>
      <c r="C8" s="41"/>
      <c r="D8" s="42"/>
      <c r="F8" s="43">
        <v>1</v>
      </c>
      <c r="G8" s="238">
        <v>2</v>
      </c>
      <c r="H8" s="238"/>
      <c r="I8" s="238"/>
      <c r="J8" s="238"/>
      <c r="K8" s="238"/>
      <c r="L8" s="238"/>
      <c r="M8" s="238"/>
      <c r="N8" s="44">
        <v>3</v>
      </c>
      <c r="O8" s="45">
        <v>4</v>
      </c>
    </row>
    <row r="9" spans="1:15" ht="32.25" customHeight="1" x14ac:dyDescent="0.25">
      <c r="A9" s="46" t="s">
        <v>46</v>
      </c>
      <c r="B9" s="47">
        <v>10</v>
      </c>
      <c r="C9" s="48"/>
      <c r="D9" s="49"/>
      <c r="F9" s="174">
        <v>1</v>
      </c>
      <c r="G9" s="177" t="s">
        <v>188</v>
      </c>
      <c r="H9" s="178"/>
      <c r="I9" s="178"/>
      <c r="J9" s="178"/>
      <c r="K9" s="178"/>
      <c r="L9" s="178"/>
      <c r="M9" s="179"/>
      <c r="N9" s="188" t="s">
        <v>47</v>
      </c>
      <c r="O9" s="192">
        <v>0</v>
      </c>
    </row>
    <row r="10" spans="1:15" ht="33.75" customHeight="1" x14ac:dyDescent="0.25">
      <c r="A10" s="46" t="s">
        <v>48</v>
      </c>
      <c r="B10" s="50">
        <v>20</v>
      </c>
      <c r="C10" s="48"/>
      <c r="D10" s="49"/>
      <c r="F10" s="176"/>
      <c r="G10" s="183"/>
      <c r="H10" s="184"/>
      <c r="I10" s="184"/>
      <c r="J10" s="184"/>
      <c r="K10" s="184"/>
      <c r="L10" s="184"/>
      <c r="M10" s="185"/>
      <c r="N10" s="190"/>
      <c r="O10" s="194"/>
    </row>
    <row r="11" spans="1:15" ht="32.25" customHeight="1" x14ac:dyDescent="0.25">
      <c r="A11" s="51" t="s">
        <v>50</v>
      </c>
      <c r="B11" s="50">
        <v>30</v>
      </c>
      <c r="C11" s="52"/>
      <c r="D11" s="53"/>
      <c r="F11" s="174">
        <v>2</v>
      </c>
      <c r="G11" s="177" t="s">
        <v>189</v>
      </c>
      <c r="H11" s="178"/>
      <c r="I11" s="178"/>
      <c r="J11" s="178"/>
      <c r="K11" s="178"/>
      <c r="L11" s="178"/>
      <c r="M11" s="179"/>
      <c r="N11" s="188" t="s">
        <v>49</v>
      </c>
      <c r="O11" s="201">
        <f>SUM(O16:O87)</f>
        <v>0</v>
      </c>
    </row>
    <row r="12" spans="1:15" ht="18.75" customHeight="1" x14ac:dyDescent="0.25">
      <c r="A12" s="54" t="s">
        <v>51</v>
      </c>
      <c r="B12" s="50">
        <v>40</v>
      </c>
      <c r="C12" s="55">
        <f>SUM(C13:C14)</f>
        <v>0</v>
      </c>
      <c r="D12" s="56">
        <f>SUM(D13:D14)</f>
        <v>0</v>
      </c>
      <c r="F12" s="175"/>
      <c r="G12" s="180"/>
      <c r="H12" s="181"/>
      <c r="I12" s="181"/>
      <c r="J12" s="181"/>
      <c r="K12" s="181"/>
      <c r="L12" s="181"/>
      <c r="M12" s="182"/>
      <c r="N12" s="189"/>
      <c r="O12" s="202"/>
    </row>
    <row r="13" spans="1:15" ht="17.25" customHeight="1" x14ac:dyDescent="0.25">
      <c r="A13" s="59" t="s">
        <v>53</v>
      </c>
      <c r="B13" s="50">
        <v>41</v>
      </c>
      <c r="C13" s="60"/>
      <c r="D13" s="61"/>
      <c r="F13" s="175"/>
      <c r="G13" s="180"/>
      <c r="H13" s="181"/>
      <c r="I13" s="181"/>
      <c r="J13" s="181"/>
      <c r="K13" s="181"/>
      <c r="L13" s="181"/>
      <c r="M13" s="182"/>
      <c r="N13" s="189"/>
      <c r="O13" s="202"/>
    </row>
    <row r="14" spans="1:15" ht="15.75" customHeight="1" x14ac:dyDescent="0.25">
      <c r="A14" s="62"/>
      <c r="B14" s="50">
        <v>42</v>
      </c>
      <c r="C14" s="60"/>
      <c r="D14" s="61"/>
      <c r="F14" s="175"/>
      <c r="G14" s="180"/>
      <c r="H14" s="181"/>
      <c r="I14" s="181"/>
      <c r="J14" s="181"/>
      <c r="K14" s="181"/>
      <c r="L14" s="181"/>
      <c r="M14" s="182"/>
      <c r="N14" s="189"/>
      <c r="O14" s="202"/>
    </row>
    <row r="15" spans="1:15" ht="19.5" customHeight="1" x14ac:dyDescent="0.25">
      <c r="A15" s="63" t="s">
        <v>56</v>
      </c>
      <c r="B15" s="50">
        <v>50</v>
      </c>
      <c r="C15" s="55">
        <f>SUM(C9:C12)</f>
        <v>0</v>
      </c>
      <c r="D15" s="56">
        <f>SUM(D9:D12)</f>
        <v>0</v>
      </c>
      <c r="F15" s="176"/>
      <c r="G15" s="183"/>
      <c r="H15" s="184"/>
      <c r="I15" s="184"/>
      <c r="J15" s="184"/>
      <c r="K15" s="184"/>
      <c r="L15" s="184"/>
      <c r="M15" s="185"/>
      <c r="N15" s="190"/>
      <c r="O15" s="203"/>
    </row>
    <row r="16" spans="1:15" ht="20.25" customHeight="1" x14ac:dyDescent="0.25">
      <c r="A16" s="64"/>
      <c r="B16" s="65"/>
      <c r="C16" s="66"/>
      <c r="D16" s="67"/>
      <c r="F16" s="57"/>
      <c r="G16" s="204" t="s">
        <v>52</v>
      </c>
      <c r="H16" s="205"/>
      <c r="I16" s="205"/>
      <c r="J16" s="205"/>
      <c r="K16" s="205"/>
      <c r="L16" s="205"/>
      <c r="M16" s="206"/>
      <c r="N16" s="58"/>
      <c r="O16" s="95"/>
    </row>
    <row r="17" spans="1:15" ht="20.25" customHeight="1" x14ac:dyDescent="0.25">
      <c r="A17" s="39" t="s">
        <v>59</v>
      </c>
      <c r="B17" s="40"/>
      <c r="C17" s="68"/>
      <c r="D17" s="69"/>
      <c r="F17" s="174"/>
      <c r="G17" s="177" t="s">
        <v>54</v>
      </c>
      <c r="H17" s="178"/>
      <c r="I17" s="178"/>
      <c r="J17" s="178"/>
      <c r="K17" s="178"/>
      <c r="L17" s="178"/>
      <c r="M17" s="179"/>
      <c r="N17" s="188" t="s">
        <v>55</v>
      </c>
      <c r="O17" s="171"/>
    </row>
    <row r="18" spans="1:15" ht="19.5" customHeight="1" x14ac:dyDescent="0.25">
      <c r="A18" s="51" t="s">
        <v>60</v>
      </c>
      <c r="B18" s="50">
        <v>60</v>
      </c>
      <c r="C18" s="48"/>
      <c r="D18" s="49"/>
      <c r="F18" s="176"/>
      <c r="G18" s="183"/>
      <c r="H18" s="184"/>
      <c r="I18" s="184"/>
      <c r="J18" s="184"/>
      <c r="K18" s="184"/>
      <c r="L18" s="184"/>
      <c r="M18" s="185"/>
      <c r="N18" s="190"/>
      <c r="O18" s="173"/>
    </row>
    <row r="19" spans="1:15" ht="17.25" customHeight="1" x14ac:dyDescent="0.25">
      <c r="A19" s="70" t="s">
        <v>61</v>
      </c>
      <c r="B19" s="50">
        <v>70</v>
      </c>
      <c r="C19" s="48"/>
      <c r="D19" s="49"/>
      <c r="F19" s="174"/>
      <c r="G19" s="177" t="s">
        <v>57</v>
      </c>
      <c r="H19" s="178"/>
      <c r="I19" s="178"/>
      <c r="J19" s="178"/>
      <c r="K19" s="178"/>
      <c r="L19" s="178"/>
      <c r="M19" s="179"/>
      <c r="N19" s="188" t="s">
        <v>58</v>
      </c>
      <c r="O19" s="171"/>
    </row>
    <row r="20" spans="1:15" ht="15" customHeight="1" x14ac:dyDescent="0.25">
      <c r="A20" s="46" t="s">
        <v>62</v>
      </c>
      <c r="B20" s="50">
        <v>80</v>
      </c>
      <c r="C20" s="48"/>
      <c r="D20" s="49"/>
      <c r="F20" s="175"/>
      <c r="G20" s="180"/>
      <c r="H20" s="181"/>
      <c r="I20" s="181"/>
      <c r="J20" s="181"/>
      <c r="K20" s="181"/>
      <c r="L20" s="181"/>
      <c r="M20" s="182"/>
      <c r="N20" s="189"/>
      <c r="O20" s="172"/>
    </row>
    <row r="21" spans="1:15" ht="15" customHeight="1" x14ac:dyDescent="0.25">
      <c r="A21" s="46" t="s">
        <v>63</v>
      </c>
      <c r="B21" s="50">
        <v>90</v>
      </c>
      <c r="C21" s="48"/>
      <c r="D21" s="49"/>
      <c r="F21" s="175"/>
      <c r="G21" s="180"/>
      <c r="H21" s="181"/>
      <c r="I21" s="181"/>
      <c r="J21" s="181"/>
      <c r="K21" s="181"/>
      <c r="L21" s="181"/>
      <c r="M21" s="182"/>
      <c r="N21" s="189"/>
      <c r="O21" s="172"/>
    </row>
    <row r="22" spans="1:15" ht="15" customHeight="1" x14ac:dyDescent="0.25">
      <c r="A22" s="46" t="s">
        <v>64</v>
      </c>
      <c r="B22" s="50">
        <v>100</v>
      </c>
      <c r="C22" s="48"/>
      <c r="D22" s="49"/>
      <c r="F22" s="175"/>
      <c r="G22" s="180"/>
      <c r="H22" s="181"/>
      <c r="I22" s="181"/>
      <c r="J22" s="181"/>
      <c r="K22" s="181"/>
      <c r="L22" s="181"/>
      <c r="M22" s="182"/>
      <c r="N22" s="189"/>
      <c r="O22" s="172"/>
    </row>
    <row r="23" spans="1:15" ht="15.75" customHeight="1" x14ac:dyDescent="0.25">
      <c r="A23" s="46" t="s">
        <v>67</v>
      </c>
      <c r="B23" s="50">
        <v>110</v>
      </c>
      <c r="C23" s="48"/>
      <c r="D23" s="49"/>
      <c r="F23" s="175"/>
      <c r="G23" s="180"/>
      <c r="H23" s="181"/>
      <c r="I23" s="181"/>
      <c r="J23" s="181"/>
      <c r="K23" s="181"/>
      <c r="L23" s="181"/>
      <c r="M23" s="182"/>
      <c r="N23" s="189"/>
      <c r="O23" s="172"/>
    </row>
    <row r="24" spans="1:15" ht="16.5" customHeight="1" x14ac:dyDescent="0.25">
      <c r="A24" s="46" t="s">
        <v>68</v>
      </c>
      <c r="B24" s="50">
        <v>120</v>
      </c>
      <c r="C24" s="48"/>
      <c r="D24" s="49"/>
      <c r="F24" s="176"/>
      <c r="G24" s="183"/>
      <c r="H24" s="184"/>
      <c r="I24" s="184"/>
      <c r="J24" s="184"/>
      <c r="K24" s="184"/>
      <c r="L24" s="184"/>
      <c r="M24" s="185"/>
      <c r="N24" s="190"/>
      <c r="O24" s="173"/>
    </row>
    <row r="25" spans="1:15" ht="16.5" customHeight="1" x14ac:dyDescent="0.25">
      <c r="A25" s="46" t="s">
        <v>69</v>
      </c>
      <c r="B25" s="50">
        <v>130</v>
      </c>
      <c r="C25" s="48"/>
      <c r="D25" s="49"/>
      <c r="F25" s="174"/>
      <c r="G25" s="177" t="s">
        <v>65</v>
      </c>
      <c r="H25" s="178"/>
      <c r="I25" s="178"/>
      <c r="J25" s="178"/>
      <c r="K25" s="178"/>
      <c r="L25" s="178"/>
      <c r="M25" s="179"/>
      <c r="N25" s="188" t="s">
        <v>66</v>
      </c>
      <c r="O25" s="171"/>
    </row>
    <row r="26" spans="1:15" ht="15.75" customHeight="1" x14ac:dyDescent="0.25">
      <c r="A26" s="46" t="s">
        <v>70</v>
      </c>
      <c r="B26" s="50">
        <v>140</v>
      </c>
      <c r="C26" s="48"/>
      <c r="D26" s="49"/>
      <c r="F26" s="175"/>
      <c r="G26" s="180"/>
      <c r="H26" s="181"/>
      <c r="I26" s="181"/>
      <c r="J26" s="181"/>
      <c r="K26" s="181"/>
      <c r="L26" s="181"/>
      <c r="M26" s="182"/>
      <c r="N26" s="189"/>
      <c r="O26" s="172"/>
    </row>
    <row r="27" spans="1:15" ht="15.75" customHeight="1" x14ac:dyDescent="0.25">
      <c r="A27" s="46" t="s">
        <v>71</v>
      </c>
      <c r="B27" s="50">
        <v>150</v>
      </c>
      <c r="C27" s="48"/>
      <c r="D27" s="49"/>
      <c r="F27" s="175"/>
      <c r="G27" s="180"/>
      <c r="H27" s="181"/>
      <c r="I27" s="181"/>
      <c r="J27" s="181"/>
      <c r="K27" s="181"/>
      <c r="L27" s="181"/>
      <c r="M27" s="182"/>
      <c r="N27" s="189"/>
      <c r="O27" s="172"/>
    </row>
    <row r="28" spans="1:15" ht="13.5" customHeight="1" x14ac:dyDescent="0.25">
      <c r="A28" s="46" t="s">
        <v>74</v>
      </c>
      <c r="B28" s="50">
        <v>160</v>
      </c>
      <c r="C28" s="48"/>
      <c r="D28" s="49"/>
      <c r="F28" s="175"/>
      <c r="G28" s="180"/>
      <c r="H28" s="181"/>
      <c r="I28" s="181"/>
      <c r="J28" s="181"/>
      <c r="K28" s="181"/>
      <c r="L28" s="181"/>
      <c r="M28" s="182"/>
      <c r="N28" s="189"/>
      <c r="O28" s="172"/>
    </row>
    <row r="29" spans="1:15" ht="15.75" customHeight="1" x14ac:dyDescent="0.25">
      <c r="A29" s="54" t="s">
        <v>75</v>
      </c>
      <c r="B29" s="50">
        <v>170</v>
      </c>
      <c r="C29" s="55">
        <f>SUM(C30:C31)</f>
        <v>0</v>
      </c>
      <c r="D29" s="56">
        <f>SUM(D30:D31)</f>
        <v>0</v>
      </c>
      <c r="F29" s="176"/>
      <c r="G29" s="183"/>
      <c r="H29" s="184"/>
      <c r="I29" s="184"/>
      <c r="J29" s="184"/>
      <c r="K29" s="184"/>
      <c r="L29" s="184"/>
      <c r="M29" s="185"/>
      <c r="N29" s="190"/>
      <c r="O29" s="173"/>
    </row>
    <row r="30" spans="1:15" ht="15.75" customHeight="1" x14ac:dyDescent="0.25">
      <c r="A30" s="62"/>
      <c r="B30" s="50">
        <v>171</v>
      </c>
      <c r="C30" s="48"/>
      <c r="D30" s="49"/>
      <c r="F30" s="174"/>
      <c r="G30" s="177" t="s">
        <v>72</v>
      </c>
      <c r="H30" s="178"/>
      <c r="I30" s="178"/>
      <c r="J30" s="178"/>
      <c r="K30" s="178"/>
      <c r="L30" s="178"/>
      <c r="M30" s="179"/>
      <c r="N30" s="188" t="s">
        <v>73</v>
      </c>
      <c r="O30" s="171"/>
    </row>
    <row r="31" spans="1:15" ht="15.75" customHeight="1" x14ac:dyDescent="0.25">
      <c r="A31" s="62"/>
      <c r="B31" s="50">
        <v>172</v>
      </c>
      <c r="C31" s="48"/>
      <c r="D31" s="49"/>
      <c r="F31" s="175"/>
      <c r="G31" s="180"/>
      <c r="H31" s="181"/>
      <c r="I31" s="181"/>
      <c r="J31" s="181"/>
      <c r="K31" s="181"/>
      <c r="L31" s="181"/>
      <c r="M31" s="182"/>
      <c r="N31" s="189"/>
      <c r="O31" s="172"/>
    </row>
    <row r="32" spans="1:15" ht="18" customHeight="1" x14ac:dyDescent="0.25">
      <c r="A32" s="63" t="s">
        <v>76</v>
      </c>
      <c r="B32" s="50">
        <v>180</v>
      </c>
      <c r="C32" s="55">
        <f>SUM(C18:C29)</f>
        <v>0</v>
      </c>
      <c r="D32" s="56">
        <f>SUM(D18:D29)</f>
        <v>0</v>
      </c>
      <c r="F32" s="175"/>
      <c r="G32" s="180"/>
      <c r="H32" s="181"/>
      <c r="I32" s="181"/>
      <c r="J32" s="181"/>
      <c r="K32" s="181"/>
      <c r="L32" s="181"/>
      <c r="M32" s="182"/>
      <c r="N32" s="189"/>
      <c r="O32" s="172"/>
    </row>
    <row r="33" spans="1:15" ht="36.75" customHeight="1" thickBot="1" x14ac:dyDescent="0.3">
      <c r="A33" s="71" t="s">
        <v>78</v>
      </c>
      <c r="B33" s="72">
        <v>190</v>
      </c>
      <c r="C33" s="73">
        <f>C15+C32</f>
        <v>0</v>
      </c>
      <c r="D33" s="74">
        <f>D15+D32</f>
        <v>0</v>
      </c>
      <c r="F33" s="176"/>
      <c r="G33" s="183"/>
      <c r="H33" s="184"/>
      <c r="I33" s="184"/>
      <c r="J33" s="184"/>
      <c r="K33" s="184"/>
      <c r="L33" s="184"/>
      <c r="M33" s="185"/>
      <c r="N33" s="190"/>
      <c r="O33" s="173"/>
    </row>
    <row r="34" spans="1:15" ht="56.25" customHeight="1" thickBot="1" x14ac:dyDescent="0.3">
      <c r="A34" s="239"/>
      <c r="B34" s="239"/>
      <c r="C34" s="239"/>
      <c r="D34" s="239"/>
      <c r="F34" s="174" t="s">
        <v>80</v>
      </c>
      <c r="G34" s="177" t="s">
        <v>155</v>
      </c>
      <c r="H34" s="178"/>
      <c r="I34" s="178"/>
      <c r="J34" s="178"/>
      <c r="K34" s="178"/>
      <c r="L34" s="178"/>
      <c r="M34" s="179"/>
      <c r="N34" s="188" t="s">
        <v>77</v>
      </c>
      <c r="O34" s="171"/>
    </row>
    <row r="35" spans="1:15" ht="43.5" customHeight="1" x14ac:dyDescent="0.25">
      <c r="A35" s="31" t="s">
        <v>79</v>
      </c>
      <c r="B35" s="32" t="s">
        <v>39</v>
      </c>
      <c r="C35" s="32" t="s">
        <v>40</v>
      </c>
      <c r="D35" s="33" t="s">
        <v>41</v>
      </c>
      <c r="F35" s="175"/>
      <c r="G35" s="180"/>
      <c r="H35" s="181"/>
      <c r="I35" s="181"/>
      <c r="J35" s="181"/>
      <c r="K35" s="181"/>
      <c r="L35" s="181"/>
      <c r="M35" s="182"/>
      <c r="N35" s="189"/>
      <c r="O35" s="172"/>
    </row>
    <row r="36" spans="1:15" ht="19.5" customHeight="1" x14ac:dyDescent="0.25">
      <c r="A36" s="39" t="s">
        <v>82</v>
      </c>
      <c r="B36" s="40"/>
      <c r="C36" s="41"/>
      <c r="D36" s="42"/>
      <c r="F36" s="176"/>
      <c r="G36" s="183"/>
      <c r="H36" s="184"/>
      <c r="I36" s="184"/>
      <c r="J36" s="184"/>
      <c r="K36" s="184"/>
      <c r="L36" s="184"/>
      <c r="M36" s="185"/>
      <c r="N36" s="190"/>
      <c r="O36" s="173"/>
    </row>
    <row r="37" spans="1:15" ht="27" customHeight="1" x14ac:dyDescent="0.25">
      <c r="A37" s="46" t="s">
        <v>83</v>
      </c>
      <c r="B37" s="50">
        <v>200</v>
      </c>
      <c r="C37" s="48">
        <v>0</v>
      </c>
      <c r="D37" s="75">
        <v>0</v>
      </c>
      <c r="F37" s="174"/>
      <c r="G37" s="177" t="s">
        <v>156</v>
      </c>
      <c r="H37" s="178"/>
      <c r="I37" s="178"/>
      <c r="J37" s="178"/>
      <c r="K37" s="178"/>
      <c r="L37" s="178"/>
      <c r="M37" s="179"/>
      <c r="N37" s="188" t="s">
        <v>81</v>
      </c>
      <c r="O37" s="171"/>
    </row>
    <row r="38" spans="1:15" s="38" customFormat="1" ht="15.75" customHeight="1" x14ac:dyDescent="0.25">
      <c r="A38" s="46" t="s">
        <v>85</v>
      </c>
      <c r="B38" s="50">
        <v>210</v>
      </c>
      <c r="C38" s="48"/>
      <c r="D38" s="49"/>
      <c r="E38" s="34"/>
      <c r="F38" s="175"/>
      <c r="G38" s="180"/>
      <c r="H38" s="181"/>
      <c r="I38" s="181"/>
      <c r="J38" s="181"/>
      <c r="K38" s="181"/>
      <c r="L38" s="181"/>
      <c r="M38" s="182"/>
      <c r="N38" s="189"/>
      <c r="O38" s="172"/>
    </row>
    <row r="39" spans="1:15" ht="27.75" customHeight="1" x14ac:dyDescent="0.25">
      <c r="A39" s="46" t="s">
        <v>86</v>
      </c>
      <c r="B39" s="50">
        <v>220</v>
      </c>
      <c r="C39" s="48"/>
      <c r="D39" s="49"/>
      <c r="F39" s="175"/>
      <c r="G39" s="180"/>
      <c r="H39" s="181"/>
      <c r="I39" s="181"/>
      <c r="J39" s="181"/>
      <c r="K39" s="181"/>
      <c r="L39" s="181"/>
      <c r="M39" s="182"/>
      <c r="N39" s="189"/>
      <c r="O39" s="172"/>
    </row>
    <row r="40" spans="1:15" ht="16.5" customHeight="1" x14ac:dyDescent="0.25">
      <c r="A40" s="51" t="s">
        <v>87</v>
      </c>
      <c r="B40" s="50">
        <v>230</v>
      </c>
      <c r="C40" s="48"/>
      <c r="D40" s="76"/>
      <c r="F40" s="175"/>
      <c r="G40" s="180"/>
      <c r="H40" s="181"/>
      <c r="I40" s="181"/>
      <c r="J40" s="181"/>
      <c r="K40" s="181"/>
      <c r="L40" s="181"/>
      <c r="M40" s="182"/>
      <c r="N40" s="189"/>
      <c r="O40" s="172"/>
    </row>
    <row r="41" spans="1:15" ht="15" customHeight="1" x14ac:dyDescent="0.25">
      <c r="A41" s="46" t="s">
        <v>89</v>
      </c>
      <c r="B41" s="50">
        <v>240</v>
      </c>
      <c r="C41" s="48"/>
      <c r="D41" s="49"/>
      <c r="F41" s="175"/>
      <c r="G41" s="180"/>
      <c r="H41" s="181"/>
      <c r="I41" s="181"/>
      <c r="J41" s="181"/>
      <c r="K41" s="181"/>
      <c r="L41" s="181"/>
      <c r="M41" s="182"/>
      <c r="N41" s="189"/>
      <c r="O41" s="172"/>
    </row>
    <row r="42" spans="1:15" ht="15.75" customHeight="1" x14ac:dyDescent="0.25">
      <c r="A42" s="77" t="s">
        <v>90</v>
      </c>
      <c r="B42" s="50">
        <v>250</v>
      </c>
      <c r="C42" s="78">
        <f>C43+C44</f>
        <v>0</v>
      </c>
      <c r="D42" s="79">
        <f>D43+D44</f>
        <v>0</v>
      </c>
      <c r="F42" s="176"/>
      <c r="G42" s="183"/>
      <c r="H42" s="184"/>
      <c r="I42" s="184"/>
      <c r="J42" s="184"/>
      <c r="K42" s="184"/>
      <c r="L42" s="184"/>
      <c r="M42" s="185"/>
      <c r="N42" s="190"/>
      <c r="O42" s="173"/>
    </row>
    <row r="43" spans="1:15" ht="13.5" customHeight="1" x14ac:dyDescent="0.25">
      <c r="A43" s="62"/>
      <c r="B43" s="50">
        <v>251</v>
      </c>
      <c r="C43" s="48"/>
      <c r="D43" s="49"/>
      <c r="F43" s="174"/>
      <c r="G43" s="177" t="s">
        <v>157</v>
      </c>
      <c r="H43" s="178"/>
      <c r="I43" s="178"/>
      <c r="J43" s="178"/>
      <c r="K43" s="178"/>
      <c r="L43" s="178"/>
      <c r="M43" s="179"/>
      <c r="N43" s="188" t="s">
        <v>84</v>
      </c>
      <c r="O43" s="171"/>
    </row>
    <row r="44" spans="1:15" ht="13.5" customHeight="1" x14ac:dyDescent="0.25">
      <c r="A44" s="62"/>
      <c r="B44" s="50">
        <v>252</v>
      </c>
      <c r="C44" s="48"/>
      <c r="D44" s="80"/>
      <c r="F44" s="176"/>
      <c r="G44" s="183"/>
      <c r="H44" s="184"/>
      <c r="I44" s="184"/>
      <c r="J44" s="184"/>
      <c r="K44" s="184"/>
      <c r="L44" s="184"/>
      <c r="M44" s="185"/>
      <c r="N44" s="190"/>
      <c r="O44" s="173"/>
    </row>
    <row r="45" spans="1:15" ht="16.5" customHeight="1" x14ac:dyDescent="0.25">
      <c r="A45" s="63" t="s">
        <v>91</v>
      </c>
      <c r="B45" s="50">
        <v>260</v>
      </c>
      <c r="C45" s="55">
        <f>SUM(C37:C42)</f>
        <v>0</v>
      </c>
      <c r="D45" s="56">
        <f>SUM(D37:D42)</f>
        <v>0</v>
      </c>
      <c r="F45" s="174"/>
      <c r="G45" s="177" t="s">
        <v>158</v>
      </c>
      <c r="H45" s="178"/>
      <c r="I45" s="178"/>
      <c r="J45" s="178"/>
      <c r="K45" s="178"/>
      <c r="L45" s="178"/>
      <c r="M45" s="179"/>
      <c r="N45" s="188" t="s">
        <v>88</v>
      </c>
      <c r="O45" s="171"/>
    </row>
    <row r="46" spans="1:15" ht="18" customHeight="1" x14ac:dyDescent="0.25">
      <c r="A46" s="64"/>
      <c r="B46" s="65"/>
      <c r="C46" s="81"/>
      <c r="D46" s="82"/>
      <c r="F46" s="175"/>
      <c r="G46" s="180"/>
      <c r="H46" s="181"/>
      <c r="I46" s="181"/>
      <c r="J46" s="181"/>
      <c r="K46" s="181"/>
      <c r="L46" s="181"/>
      <c r="M46" s="182"/>
      <c r="N46" s="189"/>
      <c r="O46" s="172"/>
    </row>
    <row r="47" spans="1:15" ht="20.25" customHeight="1" x14ac:dyDescent="0.25">
      <c r="A47" s="39" t="s">
        <v>92</v>
      </c>
      <c r="B47" s="40"/>
      <c r="C47" s="41"/>
      <c r="D47" s="42"/>
      <c r="F47" s="175"/>
      <c r="G47" s="180"/>
      <c r="H47" s="181"/>
      <c r="I47" s="181"/>
      <c r="J47" s="181"/>
      <c r="K47" s="181"/>
      <c r="L47" s="181"/>
      <c r="M47" s="182"/>
      <c r="N47" s="189"/>
      <c r="O47" s="172"/>
    </row>
    <row r="48" spans="1:15" ht="15" customHeight="1" x14ac:dyDescent="0.25">
      <c r="A48" s="51" t="s">
        <v>94</v>
      </c>
      <c r="B48" s="50">
        <v>270</v>
      </c>
      <c r="C48" s="48"/>
      <c r="D48" s="49"/>
      <c r="F48" s="175"/>
      <c r="G48" s="180"/>
      <c r="H48" s="181"/>
      <c r="I48" s="181"/>
      <c r="J48" s="181"/>
      <c r="K48" s="181"/>
      <c r="L48" s="181"/>
      <c r="M48" s="182"/>
      <c r="N48" s="189"/>
      <c r="O48" s="172"/>
    </row>
    <row r="49" spans="1:15" ht="15" customHeight="1" x14ac:dyDescent="0.25">
      <c r="A49" s="46" t="s">
        <v>95</v>
      </c>
      <c r="B49" s="50">
        <v>280</v>
      </c>
      <c r="C49" s="48"/>
      <c r="D49" s="49"/>
      <c r="F49" s="175"/>
      <c r="G49" s="180"/>
      <c r="H49" s="181"/>
      <c r="I49" s="181"/>
      <c r="J49" s="181"/>
      <c r="K49" s="181"/>
      <c r="L49" s="181"/>
      <c r="M49" s="182"/>
      <c r="N49" s="189"/>
      <c r="O49" s="172"/>
    </row>
    <row r="50" spans="1:15" ht="13.5" customHeight="1" x14ac:dyDescent="0.25">
      <c r="A50" s="46" t="s">
        <v>96</v>
      </c>
      <c r="B50" s="50">
        <v>290</v>
      </c>
      <c r="C50" s="48"/>
      <c r="D50" s="49"/>
      <c r="F50" s="176"/>
      <c r="G50" s="183"/>
      <c r="H50" s="184"/>
      <c r="I50" s="184"/>
      <c r="J50" s="184"/>
      <c r="K50" s="184"/>
      <c r="L50" s="184"/>
      <c r="M50" s="185"/>
      <c r="N50" s="190"/>
      <c r="O50" s="173"/>
    </row>
    <row r="51" spans="1:15" ht="15" customHeight="1" x14ac:dyDescent="0.25">
      <c r="A51" s="77" t="s">
        <v>97</v>
      </c>
      <c r="B51" s="50">
        <v>300</v>
      </c>
      <c r="C51" s="78">
        <f>SUM(C52:C53)</f>
        <v>0</v>
      </c>
      <c r="D51" s="79">
        <f>SUM(D52:D53)</f>
        <v>0</v>
      </c>
      <c r="F51" s="174"/>
      <c r="G51" s="177" t="s">
        <v>159</v>
      </c>
      <c r="H51" s="178"/>
      <c r="I51" s="178"/>
      <c r="J51" s="178"/>
      <c r="K51" s="178"/>
      <c r="L51" s="178"/>
      <c r="M51" s="179"/>
      <c r="N51" s="188" t="s">
        <v>93</v>
      </c>
      <c r="O51" s="192"/>
    </row>
    <row r="52" spans="1:15" ht="15" customHeight="1" x14ac:dyDescent="0.25">
      <c r="A52" s="62" t="s">
        <v>98</v>
      </c>
      <c r="B52" s="50">
        <v>301</v>
      </c>
      <c r="C52" s="48"/>
      <c r="D52" s="49"/>
      <c r="F52" s="175"/>
      <c r="G52" s="180"/>
      <c r="H52" s="181"/>
      <c r="I52" s="181"/>
      <c r="J52" s="181"/>
      <c r="K52" s="181"/>
      <c r="L52" s="181"/>
      <c r="M52" s="182"/>
      <c r="N52" s="189"/>
      <c r="O52" s="193"/>
    </row>
    <row r="53" spans="1:15" ht="15" customHeight="1" x14ac:dyDescent="0.25">
      <c r="A53" s="62"/>
      <c r="B53" s="50">
        <v>302</v>
      </c>
      <c r="C53" s="48"/>
      <c r="D53" s="49"/>
      <c r="F53" s="175"/>
      <c r="G53" s="180"/>
      <c r="H53" s="181"/>
      <c r="I53" s="181"/>
      <c r="J53" s="181"/>
      <c r="K53" s="181"/>
      <c r="L53" s="181"/>
      <c r="M53" s="182"/>
      <c r="N53" s="189"/>
      <c r="O53" s="193"/>
    </row>
    <row r="54" spans="1:15" ht="15.75" customHeight="1" x14ac:dyDescent="0.25">
      <c r="A54" s="63" t="s">
        <v>99</v>
      </c>
      <c r="B54" s="50">
        <v>310</v>
      </c>
      <c r="C54" s="55">
        <f>SUM(C48:C51)</f>
        <v>0</v>
      </c>
      <c r="D54" s="56">
        <f>SUM(D48:D51)</f>
        <v>0</v>
      </c>
      <c r="F54" s="175"/>
      <c r="G54" s="180"/>
      <c r="H54" s="181"/>
      <c r="I54" s="181"/>
      <c r="J54" s="181"/>
      <c r="K54" s="181"/>
      <c r="L54" s="181"/>
      <c r="M54" s="182"/>
      <c r="N54" s="189"/>
      <c r="O54" s="193"/>
    </row>
    <row r="55" spans="1:15" ht="18" customHeight="1" x14ac:dyDescent="0.25">
      <c r="A55" s="64"/>
      <c r="B55" s="65"/>
      <c r="C55" s="81"/>
      <c r="D55" s="82"/>
      <c r="F55" s="175"/>
      <c r="G55" s="180"/>
      <c r="H55" s="181"/>
      <c r="I55" s="181"/>
      <c r="J55" s="181"/>
      <c r="K55" s="181"/>
      <c r="L55" s="181"/>
      <c r="M55" s="182"/>
      <c r="N55" s="189"/>
      <c r="O55" s="193"/>
    </row>
    <row r="56" spans="1:15" ht="20.25" customHeight="1" x14ac:dyDescent="0.25">
      <c r="A56" s="39" t="s">
        <v>101</v>
      </c>
      <c r="B56" s="40"/>
      <c r="C56" s="41"/>
      <c r="D56" s="42"/>
      <c r="F56" s="175"/>
      <c r="G56" s="180"/>
      <c r="H56" s="181"/>
      <c r="I56" s="181"/>
      <c r="J56" s="181"/>
      <c r="K56" s="181"/>
      <c r="L56" s="181"/>
      <c r="M56" s="182"/>
      <c r="N56" s="189"/>
      <c r="O56" s="193"/>
    </row>
    <row r="57" spans="1:15" ht="15" customHeight="1" x14ac:dyDescent="0.25">
      <c r="A57" s="51" t="s">
        <v>102</v>
      </c>
      <c r="B57" s="50">
        <v>320</v>
      </c>
      <c r="C57" s="52"/>
      <c r="D57" s="80"/>
      <c r="F57" s="176"/>
      <c r="G57" s="183"/>
      <c r="H57" s="184"/>
      <c r="I57" s="184"/>
      <c r="J57" s="184"/>
      <c r="K57" s="184"/>
      <c r="L57" s="184"/>
      <c r="M57" s="185"/>
      <c r="N57" s="190"/>
      <c r="O57" s="194"/>
    </row>
    <row r="58" spans="1:15" ht="15" customHeight="1" x14ac:dyDescent="0.25">
      <c r="A58" s="46" t="s">
        <v>103</v>
      </c>
      <c r="B58" s="50">
        <v>330</v>
      </c>
      <c r="C58" s="52"/>
      <c r="D58" s="80"/>
      <c r="F58" s="174"/>
      <c r="G58" s="177" t="s">
        <v>160</v>
      </c>
      <c r="H58" s="178"/>
      <c r="I58" s="178"/>
      <c r="J58" s="178"/>
      <c r="K58" s="178"/>
      <c r="L58" s="178"/>
      <c r="M58" s="179"/>
      <c r="N58" s="188" t="s">
        <v>100</v>
      </c>
      <c r="O58" s="171"/>
    </row>
    <row r="59" spans="1:15" ht="15" customHeight="1" x14ac:dyDescent="0.25">
      <c r="A59" s="46" t="s">
        <v>104</v>
      </c>
      <c r="B59" s="50">
        <v>340</v>
      </c>
      <c r="C59" s="48"/>
      <c r="D59" s="49"/>
      <c r="F59" s="175"/>
      <c r="G59" s="180"/>
      <c r="H59" s="181"/>
      <c r="I59" s="181"/>
      <c r="J59" s="181"/>
      <c r="K59" s="181"/>
      <c r="L59" s="181"/>
      <c r="M59" s="182"/>
      <c r="N59" s="189"/>
      <c r="O59" s="172"/>
    </row>
    <row r="60" spans="1:15" ht="15" customHeight="1" x14ac:dyDescent="0.25">
      <c r="A60" s="46" t="s">
        <v>105</v>
      </c>
      <c r="B60" s="50">
        <v>350</v>
      </c>
      <c r="C60" s="48"/>
      <c r="D60" s="49"/>
      <c r="F60" s="175"/>
      <c r="G60" s="180"/>
      <c r="H60" s="181"/>
      <c r="I60" s="181"/>
      <c r="J60" s="181"/>
      <c r="K60" s="181"/>
      <c r="L60" s="181"/>
      <c r="M60" s="182"/>
      <c r="N60" s="189"/>
      <c r="O60" s="172"/>
    </row>
    <row r="61" spans="1:15" ht="15" customHeight="1" x14ac:dyDescent="0.25">
      <c r="A61" s="46" t="s">
        <v>106</v>
      </c>
      <c r="B61" s="50">
        <v>360</v>
      </c>
      <c r="C61" s="48"/>
      <c r="D61" s="49"/>
      <c r="F61" s="175"/>
      <c r="G61" s="180"/>
      <c r="H61" s="181"/>
      <c r="I61" s="181"/>
      <c r="J61" s="181"/>
      <c r="K61" s="181"/>
      <c r="L61" s="181"/>
      <c r="M61" s="182"/>
      <c r="N61" s="189"/>
      <c r="O61" s="172"/>
    </row>
    <row r="62" spans="1:15" ht="28.5" customHeight="1" x14ac:dyDescent="0.25">
      <c r="A62" s="46" t="s">
        <v>107</v>
      </c>
      <c r="B62" s="50">
        <v>370</v>
      </c>
      <c r="C62" s="48"/>
      <c r="D62" s="49"/>
      <c r="F62" s="176"/>
      <c r="G62" s="183"/>
      <c r="H62" s="184"/>
      <c r="I62" s="184"/>
      <c r="J62" s="184"/>
      <c r="K62" s="184"/>
      <c r="L62" s="184"/>
      <c r="M62" s="185"/>
      <c r="N62" s="190"/>
      <c r="O62" s="173"/>
    </row>
    <row r="63" spans="1:15" ht="28.5" customHeight="1" x14ac:dyDescent="0.25">
      <c r="A63" s="46" t="s">
        <v>109</v>
      </c>
      <c r="B63" s="50">
        <v>380</v>
      </c>
      <c r="C63" s="48"/>
      <c r="D63" s="49"/>
      <c r="F63" s="174"/>
      <c r="G63" s="177" t="s">
        <v>161</v>
      </c>
      <c r="H63" s="178"/>
      <c r="I63" s="178"/>
      <c r="J63" s="178"/>
      <c r="K63" s="178"/>
      <c r="L63" s="178"/>
      <c r="M63" s="179"/>
      <c r="N63" s="188" t="s">
        <v>108</v>
      </c>
      <c r="O63" s="171"/>
    </row>
    <row r="64" spans="1:15" ht="15" customHeight="1" x14ac:dyDescent="0.25">
      <c r="A64" s="46" t="s">
        <v>110</v>
      </c>
      <c r="B64" s="50">
        <v>390</v>
      </c>
      <c r="C64" s="48"/>
      <c r="D64" s="49"/>
      <c r="F64" s="175"/>
      <c r="G64" s="180"/>
      <c r="H64" s="181"/>
      <c r="I64" s="181"/>
      <c r="J64" s="181"/>
      <c r="K64" s="181"/>
      <c r="L64" s="181"/>
      <c r="M64" s="182"/>
      <c r="N64" s="189"/>
      <c r="O64" s="172"/>
    </row>
    <row r="65" spans="1:15" ht="13.5" customHeight="1" x14ac:dyDescent="0.25">
      <c r="A65" s="46" t="s">
        <v>111</v>
      </c>
      <c r="B65" s="50">
        <v>400</v>
      </c>
      <c r="C65" s="48"/>
      <c r="D65" s="49"/>
      <c r="F65" s="175"/>
      <c r="G65" s="180"/>
      <c r="H65" s="181"/>
      <c r="I65" s="181"/>
      <c r="J65" s="181"/>
      <c r="K65" s="181"/>
      <c r="L65" s="181"/>
      <c r="M65" s="182"/>
      <c r="N65" s="189"/>
      <c r="O65" s="172"/>
    </row>
    <row r="66" spans="1:15" ht="15" customHeight="1" x14ac:dyDescent="0.25">
      <c r="A66" s="46" t="s">
        <v>112</v>
      </c>
      <c r="B66" s="50">
        <v>410</v>
      </c>
      <c r="C66" s="48"/>
      <c r="D66" s="49"/>
      <c r="F66" s="175"/>
      <c r="G66" s="180"/>
      <c r="H66" s="181"/>
      <c r="I66" s="181"/>
      <c r="J66" s="181"/>
      <c r="K66" s="181"/>
      <c r="L66" s="181"/>
      <c r="M66" s="182"/>
      <c r="N66" s="189"/>
      <c r="O66" s="172"/>
    </row>
    <row r="67" spans="1:15" ht="15" customHeight="1" x14ac:dyDescent="0.25">
      <c r="A67" s="77" t="s">
        <v>114</v>
      </c>
      <c r="B67" s="50">
        <v>420</v>
      </c>
      <c r="C67" s="55">
        <f>SUM(C68:C69)</f>
        <v>0</v>
      </c>
      <c r="D67" s="56">
        <f>SUM(D68:D69)</f>
        <v>0</v>
      </c>
      <c r="F67" s="175"/>
      <c r="G67" s="180"/>
      <c r="H67" s="181"/>
      <c r="I67" s="181"/>
      <c r="J67" s="181"/>
      <c r="K67" s="181"/>
      <c r="L67" s="181"/>
      <c r="M67" s="182"/>
      <c r="N67" s="189"/>
      <c r="O67" s="172"/>
    </row>
    <row r="68" spans="1:15" ht="15" customHeight="1" x14ac:dyDescent="0.25">
      <c r="A68" s="62"/>
      <c r="B68" s="40">
        <v>421</v>
      </c>
      <c r="C68" s="60"/>
      <c r="D68" s="61"/>
      <c r="F68" s="175"/>
      <c r="G68" s="180"/>
      <c r="H68" s="181"/>
      <c r="I68" s="181"/>
      <c r="J68" s="181"/>
      <c r="K68" s="181"/>
      <c r="L68" s="181"/>
      <c r="M68" s="182"/>
      <c r="N68" s="189"/>
      <c r="O68" s="172"/>
    </row>
    <row r="69" spans="1:15" ht="15" customHeight="1" x14ac:dyDescent="0.25">
      <c r="A69" s="62"/>
      <c r="B69" s="40">
        <v>422</v>
      </c>
      <c r="C69" s="60"/>
      <c r="D69" s="61"/>
      <c r="F69" s="175"/>
      <c r="G69" s="180"/>
      <c r="H69" s="181"/>
      <c r="I69" s="181"/>
      <c r="J69" s="181"/>
      <c r="K69" s="181"/>
      <c r="L69" s="181"/>
      <c r="M69" s="182"/>
      <c r="N69" s="189"/>
      <c r="O69" s="172"/>
    </row>
    <row r="70" spans="1:15" ht="21.75" customHeight="1" x14ac:dyDescent="0.25">
      <c r="A70" s="63" t="s">
        <v>115</v>
      </c>
      <c r="B70" s="40">
        <v>430</v>
      </c>
      <c r="C70" s="55">
        <f>SUM(C57:C67)</f>
        <v>0</v>
      </c>
      <c r="D70" s="56">
        <f>SUM(D57:D67)</f>
        <v>0</v>
      </c>
      <c r="F70" s="175"/>
      <c r="G70" s="180"/>
      <c r="H70" s="181"/>
      <c r="I70" s="181"/>
      <c r="J70" s="181"/>
      <c r="K70" s="181"/>
      <c r="L70" s="181"/>
      <c r="M70" s="182"/>
      <c r="N70" s="189"/>
      <c r="O70" s="172"/>
    </row>
    <row r="71" spans="1:15" ht="33" customHeight="1" thickBot="1" x14ac:dyDescent="0.3">
      <c r="A71" s="71" t="s">
        <v>78</v>
      </c>
      <c r="B71" s="83">
        <v>440</v>
      </c>
      <c r="C71" s="84">
        <f>C45+C54+C70</f>
        <v>0</v>
      </c>
      <c r="D71" s="85">
        <f>D45+D54+D70</f>
        <v>0</v>
      </c>
      <c r="F71" s="176"/>
      <c r="G71" s="183"/>
      <c r="H71" s="184"/>
      <c r="I71" s="184"/>
      <c r="J71" s="184"/>
      <c r="K71" s="184"/>
      <c r="L71" s="184"/>
      <c r="M71" s="185"/>
      <c r="N71" s="190"/>
      <c r="O71" s="173"/>
    </row>
    <row r="72" spans="1:15" ht="53.25" customHeight="1" x14ac:dyDescent="0.25">
      <c r="A72" s="86"/>
      <c r="B72" s="87"/>
      <c r="C72" s="88"/>
      <c r="D72" s="88"/>
      <c r="F72" s="174"/>
      <c r="G72" s="177" t="s">
        <v>162</v>
      </c>
      <c r="H72" s="178"/>
      <c r="I72" s="178"/>
      <c r="J72" s="178"/>
      <c r="K72" s="178"/>
      <c r="L72" s="178"/>
      <c r="M72" s="179"/>
      <c r="N72" s="188" t="s">
        <v>113</v>
      </c>
      <c r="O72" s="171"/>
    </row>
    <row r="73" spans="1:15" ht="21" customHeight="1" x14ac:dyDescent="0.25">
      <c r="A73" s="207" t="s">
        <v>117</v>
      </c>
      <c r="B73" s="207"/>
      <c r="C73" s="207"/>
      <c r="D73" s="207"/>
      <c r="F73" s="175"/>
      <c r="G73" s="180"/>
      <c r="H73" s="181"/>
      <c r="I73" s="181"/>
      <c r="J73" s="181"/>
      <c r="K73" s="181"/>
      <c r="L73" s="181"/>
      <c r="M73" s="182"/>
      <c r="N73" s="189"/>
      <c r="O73" s="172"/>
    </row>
    <row r="74" spans="1:15" ht="27" customHeight="1" thickBot="1" x14ac:dyDescent="0.3">
      <c r="A74" s="208" t="s">
        <v>198</v>
      </c>
      <c r="B74" s="208"/>
      <c r="C74" s="208"/>
      <c r="D74" s="208"/>
      <c r="F74" s="175"/>
      <c r="G74" s="180"/>
      <c r="H74" s="181"/>
      <c r="I74" s="181"/>
      <c r="J74" s="181"/>
      <c r="K74" s="181"/>
      <c r="L74" s="181"/>
      <c r="M74" s="182"/>
      <c r="N74" s="189"/>
      <c r="O74" s="172"/>
    </row>
    <row r="75" spans="1:15" ht="33.75" customHeight="1" x14ac:dyDescent="0.25">
      <c r="A75" s="89" t="s">
        <v>42</v>
      </c>
      <c r="B75" s="32" t="s">
        <v>39</v>
      </c>
      <c r="C75" s="32" t="s">
        <v>119</v>
      </c>
      <c r="D75" s="33" t="s">
        <v>120</v>
      </c>
      <c r="F75" s="175"/>
      <c r="G75" s="180"/>
      <c r="H75" s="181"/>
      <c r="I75" s="181"/>
      <c r="J75" s="181"/>
      <c r="K75" s="181"/>
      <c r="L75" s="181"/>
      <c r="M75" s="182"/>
      <c r="N75" s="189"/>
      <c r="O75" s="172"/>
    </row>
    <row r="76" spans="1:15" ht="15" customHeight="1" x14ac:dyDescent="0.25">
      <c r="A76" s="90">
        <v>1</v>
      </c>
      <c r="B76" s="91">
        <v>2</v>
      </c>
      <c r="C76" s="92">
        <v>3</v>
      </c>
      <c r="D76" s="93">
        <v>4</v>
      </c>
      <c r="F76" s="176"/>
      <c r="G76" s="183"/>
      <c r="H76" s="184"/>
      <c r="I76" s="184"/>
      <c r="J76" s="184"/>
      <c r="K76" s="184"/>
      <c r="L76" s="184"/>
      <c r="M76" s="185"/>
      <c r="N76" s="190"/>
      <c r="O76" s="173"/>
    </row>
    <row r="77" spans="1:15" ht="28.5" customHeight="1" x14ac:dyDescent="0.25">
      <c r="A77" s="77" t="s">
        <v>121</v>
      </c>
      <c r="B77" s="94" t="s">
        <v>47</v>
      </c>
      <c r="C77" s="78">
        <f>C78+C79</f>
        <v>0</v>
      </c>
      <c r="D77" s="79">
        <f>D78+D79</f>
        <v>0</v>
      </c>
      <c r="F77" s="174"/>
      <c r="G77" s="177" t="s">
        <v>163</v>
      </c>
      <c r="H77" s="178"/>
      <c r="I77" s="178"/>
      <c r="J77" s="178"/>
      <c r="K77" s="178"/>
      <c r="L77" s="178"/>
      <c r="M77" s="179"/>
      <c r="N77" s="188" t="s">
        <v>116</v>
      </c>
      <c r="O77" s="171"/>
    </row>
    <row r="78" spans="1:15" ht="27" x14ac:dyDescent="0.25">
      <c r="A78" s="46" t="s">
        <v>122</v>
      </c>
      <c r="B78" s="94" t="s">
        <v>123</v>
      </c>
      <c r="C78" s="48"/>
      <c r="D78" s="95"/>
      <c r="F78" s="175"/>
      <c r="G78" s="180"/>
      <c r="H78" s="181"/>
      <c r="I78" s="181"/>
      <c r="J78" s="181"/>
      <c r="K78" s="181"/>
      <c r="L78" s="181"/>
      <c r="M78" s="182"/>
      <c r="N78" s="189"/>
      <c r="O78" s="172"/>
    </row>
    <row r="79" spans="1:15" ht="15.75" customHeight="1" x14ac:dyDescent="0.25">
      <c r="A79" s="46" t="s">
        <v>124</v>
      </c>
      <c r="B79" s="94" t="s">
        <v>125</v>
      </c>
      <c r="C79" s="48"/>
      <c r="D79" s="95"/>
      <c r="F79" s="175"/>
      <c r="G79" s="180"/>
      <c r="H79" s="181"/>
      <c r="I79" s="181"/>
      <c r="J79" s="181"/>
      <c r="K79" s="181"/>
      <c r="L79" s="181"/>
      <c r="M79" s="182"/>
      <c r="N79" s="189"/>
      <c r="O79" s="172"/>
    </row>
    <row r="80" spans="1:15" ht="27" x14ac:dyDescent="0.25">
      <c r="A80" s="46" t="s">
        <v>126</v>
      </c>
      <c r="B80" s="94" t="s">
        <v>49</v>
      </c>
      <c r="C80" s="48"/>
      <c r="D80" s="49"/>
      <c r="F80" s="175"/>
      <c r="G80" s="180"/>
      <c r="H80" s="181"/>
      <c r="I80" s="181"/>
      <c r="J80" s="181"/>
      <c r="K80" s="181"/>
      <c r="L80" s="181"/>
      <c r="M80" s="182"/>
      <c r="N80" s="189"/>
      <c r="O80" s="172"/>
    </row>
    <row r="81" spans="1:15" ht="15.75" customHeight="1" x14ac:dyDescent="0.25">
      <c r="A81" s="77" t="s">
        <v>127</v>
      </c>
      <c r="B81" s="94" t="s">
        <v>100</v>
      </c>
      <c r="C81" s="55">
        <f>C77-C80</f>
        <v>0</v>
      </c>
      <c r="D81" s="56">
        <f>D77-D80</f>
        <v>0</v>
      </c>
      <c r="F81" s="175"/>
      <c r="G81" s="180"/>
      <c r="H81" s="181"/>
      <c r="I81" s="181"/>
      <c r="J81" s="181"/>
      <c r="K81" s="181"/>
      <c r="L81" s="181"/>
      <c r="M81" s="182"/>
      <c r="N81" s="189"/>
      <c r="O81" s="172"/>
    </row>
    <row r="82" spans="1:15" ht="17.25" customHeight="1" x14ac:dyDescent="0.25">
      <c r="A82" s="46" t="s">
        <v>128</v>
      </c>
      <c r="B82" s="94" t="s">
        <v>129</v>
      </c>
      <c r="C82" s="48"/>
      <c r="D82" s="49"/>
      <c r="F82" s="175"/>
      <c r="G82" s="180"/>
      <c r="H82" s="181"/>
      <c r="I82" s="181"/>
      <c r="J82" s="181"/>
      <c r="K82" s="181"/>
      <c r="L82" s="181"/>
      <c r="M82" s="182"/>
      <c r="N82" s="189"/>
      <c r="O82" s="172"/>
    </row>
    <row r="83" spans="1:15" ht="18.75" customHeight="1" x14ac:dyDescent="0.25">
      <c r="A83" s="46" t="s">
        <v>130</v>
      </c>
      <c r="B83" s="94" t="s">
        <v>131</v>
      </c>
      <c r="C83" s="48"/>
      <c r="D83" s="49"/>
      <c r="F83" s="176"/>
      <c r="G83" s="183"/>
      <c r="H83" s="184"/>
      <c r="I83" s="184"/>
      <c r="J83" s="184"/>
      <c r="K83" s="184"/>
      <c r="L83" s="184"/>
      <c r="M83" s="185"/>
      <c r="N83" s="190"/>
      <c r="O83" s="173"/>
    </row>
    <row r="84" spans="1:15" ht="33.75" customHeight="1" x14ac:dyDescent="0.25">
      <c r="A84" s="96" t="s">
        <v>132</v>
      </c>
      <c r="B84" s="94" t="s">
        <v>133</v>
      </c>
      <c r="C84" s="55">
        <f>C81-C82-C83</f>
        <v>0</v>
      </c>
      <c r="D84" s="56">
        <f>D81-D82-D83</f>
        <v>0</v>
      </c>
      <c r="F84" s="174"/>
      <c r="G84" s="177" t="s">
        <v>164</v>
      </c>
      <c r="H84" s="178"/>
      <c r="I84" s="178"/>
      <c r="J84" s="178"/>
      <c r="K84" s="178"/>
      <c r="L84" s="178"/>
      <c r="M84" s="179"/>
      <c r="N84" s="188" t="s">
        <v>118</v>
      </c>
      <c r="O84" s="192"/>
    </row>
    <row r="85" spans="1:15" ht="15" customHeight="1" x14ac:dyDescent="0.25">
      <c r="A85" s="51" t="s">
        <v>134</v>
      </c>
      <c r="B85" s="94" t="s">
        <v>135</v>
      </c>
      <c r="C85" s="55">
        <f>C86+C87</f>
        <v>0</v>
      </c>
      <c r="D85" s="56">
        <f>D86+D87</f>
        <v>0</v>
      </c>
      <c r="F85" s="175"/>
      <c r="G85" s="180"/>
      <c r="H85" s="181"/>
      <c r="I85" s="181"/>
      <c r="J85" s="181"/>
      <c r="K85" s="181"/>
      <c r="L85" s="181"/>
      <c r="M85" s="182"/>
      <c r="N85" s="189"/>
      <c r="O85" s="193"/>
    </row>
    <row r="86" spans="1:15" ht="15" customHeight="1" x14ac:dyDescent="0.25">
      <c r="A86" s="97"/>
      <c r="B86" s="98" t="s">
        <v>136</v>
      </c>
      <c r="C86" s="48"/>
      <c r="D86" s="49"/>
      <c r="F86" s="175"/>
      <c r="G86" s="180"/>
      <c r="H86" s="181"/>
      <c r="I86" s="181"/>
      <c r="J86" s="181"/>
      <c r="K86" s="181"/>
      <c r="L86" s="181"/>
      <c r="M86" s="182"/>
      <c r="N86" s="189"/>
      <c r="O86" s="193"/>
    </row>
    <row r="87" spans="1:15" ht="15" customHeight="1" x14ac:dyDescent="0.25">
      <c r="A87" s="62"/>
      <c r="B87" s="98" t="s">
        <v>137</v>
      </c>
      <c r="C87" s="48"/>
      <c r="D87" s="49"/>
      <c r="F87" s="176"/>
      <c r="G87" s="183"/>
      <c r="H87" s="184"/>
      <c r="I87" s="184"/>
      <c r="J87" s="184"/>
      <c r="K87" s="184"/>
      <c r="L87" s="184"/>
      <c r="M87" s="185"/>
      <c r="N87" s="190"/>
      <c r="O87" s="194"/>
    </row>
    <row r="88" spans="1:15" ht="15" customHeight="1" x14ac:dyDescent="0.25">
      <c r="A88" s="99" t="s">
        <v>138</v>
      </c>
      <c r="B88" s="98" t="s">
        <v>139</v>
      </c>
      <c r="C88" s="55">
        <f>C89+C90+C91</f>
        <v>0</v>
      </c>
      <c r="D88" s="56">
        <f>D89+D90+D91</f>
        <v>0</v>
      </c>
      <c r="F88" s="174">
        <v>3</v>
      </c>
      <c r="G88" s="177" t="s">
        <v>174</v>
      </c>
      <c r="H88" s="178"/>
      <c r="I88" s="178"/>
      <c r="J88" s="178"/>
      <c r="K88" s="178"/>
      <c r="L88" s="178"/>
      <c r="M88" s="179"/>
      <c r="N88" s="188" t="s">
        <v>129</v>
      </c>
      <c r="O88" s="195">
        <f>SUM(O95:O123)</f>
        <v>0</v>
      </c>
    </row>
    <row r="89" spans="1:15" ht="15" customHeight="1" x14ac:dyDescent="0.25">
      <c r="A89" s="97"/>
      <c r="B89" s="98" t="s">
        <v>140</v>
      </c>
      <c r="C89" s="48"/>
      <c r="D89" s="49"/>
      <c r="F89" s="175"/>
      <c r="G89" s="180"/>
      <c r="H89" s="181"/>
      <c r="I89" s="181"/>
      <c r="J89" s="181"/>
      <c r="K89" s="181"/>
      <c r="L89" s="181"/>
      <c r="M89" s="182"/>
      <c r="N89" s="189"/>
      <c r="O89" s="196"/>
    </row>
    <row r="90" spans="1:15" ht="15.75" customHeight="1" x14ac:dyDescent="0.25">
      <c r="A90" s="97"/>
      <c r="B90" s="98" t="s">
        <v>141</v>
      </c>
      <c r="C90" s="48"/>
      <c r="D90" s="49"/>
      <c r="F90" s="175"/>
      <c r="G90" s="180"/>
      <c r="H90" s="181"/>
      <c r="I90" s="181"/>
      <c r="J90" s="181"/>
      <c r="K90" s="181"/>
      <c r="L90" s="181"/>
      <c r="M90" s="182"/>
      <c r="N90" s="189"/>
      <c r="O90" s="196"/>
    </row>
    <row r="91" spans="1:15" ht="16.5" customHeight="1" x14ac:dyDescent="0.25">
      <c r="A91" s="97"/>
      <c r="B91" s="98" t="s">
        <v>142</v>
      </c>
      <c r="C91" s="48"/>
      <c r="D91" s="49"/>
      <c r="F91" s="175"/>
      <c r="G91" s="180"/>
      <c r="H91" s="181"/>
      <c r="I91" s="181"/>
      <c r="J91" s="181"/>
      <c r="K91" s="181"/>
      <c r="L91" s="181"/>
      <c r="M91" s="182"/>
      <c r="N91" s="189"/>
      <c r="O91" s="196"/>
    </row>
    <row r="92" spans="1:15" ht="18" customHeight="1" x14ac:dyDescent="0.25">
      <c r="A92" s="100" t="s">
        <v>143</v>
      </c>
      <c r="B92" s="98" t="s">
        <v>144</v>
      </c>
      <c r="C92" s="55">
        <f>C84+C85-C88</f>
        <v>0</v>
      </c>
      <c r="D92" s="56">
        <f>D84+D85-D88</f>
        <v>0</v>
      </c>
      <c r="F92" s="175"/>
      <c r="G92" s="180"/>
      <c r="H92" s="181"/>
      <c r="I92" s="181"/>
      <c r="J92" s="181"/>
      <c r="K92" s="181"/>
      <c r="L92" s="181"/>
      <c r="M92" s="182"/>
      <c r="N92" s="189"/>
      <c r="O92" s="196"/>
    </row>
    <row r="93" spans="1:15" s="34" customFormat="1" ht="18.75" customHeight="1" x14ac:dyDescent="0.25">
      <c r="A93" s="46" t="s">
        <v>145</v>
      </c>
      <c r="B93" s="40">
        <v>100</v>
      </c>
      <c r="C93" s="48"/>
      <c r="D93" s="49"/>
      <c r="F93" s="175"/>
      <c r="G93" s="180"/>
      <c r="H93" s="181"/>
      <c r="I93" s="181"/>
      <c r="J93" s="181"/>
      <c r="K93" s="181"/>
      <c r="L93" s="181"/>
      <c r="M93" s="182"/>
      <c r="N93" s="189"/>
      <c r="O93" s="196"/>
    </row>
    <row r="94" spans="1:15" ht="23.25" customHeight="1" x14ac:dyDescent="0.25">
      <c r="A94" s="77" t="s">
        <v>146</v>
      </c>
      <c r="B94" s="40">
        <v>110</v>
      </c>
      <c r="C94" s="55">
        <f>SUM(C95:C96)</f>
        <v>0</v>
      </c>
      <c r="D94" s="56">
        <f>SUM(D95:D96)</f>
        <v>0</v>
      </c>
      <c r="F94" s="176"/>
      <c r="G94" s="183"/>
      <c r="H94" s="184"/>
      <c r="I94" s="184"/>
      <c r="J94" s="184"/>
      <c r="K94" s="184"/>
      <c r="L94" s="184"/>
      <c r="M94" s="185"/>
      <c r="N94" s="190"/>
      <c r="O94" s="197"/>
    </row>
    <row r="95" spans="1:15" ht="22.5" customHeight="1" x14ac:dyDescent="0.25">
      <c r="A95" s="101"/>
      <c r="B95" s="40">
        <v>111</v>
      </c>
      <c r="C95" s="48"/>
      <c r="D95" s="49"/>
      <c r="F95" s="198"/>
      <c r="G95" s="177" t="s">
        <v>165</v>
      </c>
      <c r="H95" s="178"/>
      <c r="I95" s="178"/>
      <c r="J95" s="178"/>
      <c r="K95" s="178"/>
      <c r="L95" s="178"/>
      <c r="M95" s="179"/>
      <c r="N95" s="209" t="s">
        <v>167</v>
      </c>
      <c r="O95" s="168"/>
    </row>
    <row r="96" spans="1:15" ht="22.5" customHeight="1" x14ac:dyDescent="0.25">
      <c r="A96" s="97"/>
      <c r="B96" s="40">
        <v>112</v>
      </c>
      <c r="C96" s="48"/>
      <c r="D96" s="49"/>
      <c r="F96" s="199"/>
      <c r="G96" s="180"/>
      <c r="H96" s="181"/>
      <c r="I96" s="181"/>
      <c r="J96" s="181"/>
      <c r="K96" s="181"/>
      <c r="L96" s="181"/>
      <c r="M96" s="182"/>
      <c r="N96" s="210"/>
      <c r="O96" s="169"/>
    </row>
    <row r="97" spans="1:15" ht="22.5" customHeight="1" x14ac:dyDescent="0.25">
      <c r="A97" s="102"/>
      <c r="B97" s="65"/>
      <c r="C97" s="103"/>
      <c r="D97" s="104"/>
      <c r="F97" s="200"/>
      <c r="G97" s="183"/>
      <c r="H97" s="184"/>
      <c r="I97" s="184"/>
      <c r="J97" s="184"/>
      <c r="K97" s="184"/>
      <c r="L97" s="184"/>
      <c r="M97" s="185"/>
      <c r="N97" s="211"/>
      <c r="O97" s="170"/>
    </row>
    <row r="98" spans="1:15" ht="27" customHeight="1" x14ac:dyDescent="0.25">
      <c r="A98" s="77" t="s">
        <v>147</v>
      </c>
      <c r="B98" s="40">
        <v>120</v>
      </c>
      <c r="C98" s="55">
        <f>C92-C93+C94</f>
        <v>0</v>
      </c>
      <c r="D98" s="56">
        <f>D92-D93+D94</f>
        <v>0</v>
      </c>
      <c r="F98" s="198"/>
      <c r="G98" s="177" t="s">
        <v>166</v>
      </c>
      <c r="H98" s="178"/>
      <c r="I98" s="178"/>
      <c r="J98" s="178"/>
      <c r="K98" s="178"/>
      <c r="L98" s="178"/>
      <c r="M98" s="179"/>
      <c r="N98" s="188" t="s">
        <v>168</v>
      </c>
      <c r="O98" s="192"/>
    </row>
    <row r="99" spans="1:15" ht="21.75" customHeight="1" x14ac:dyDescent="0.25">
      <c r="A99" s="46" t="s">
        <v>148</v>
      </c>
      <c r="B99" s="40">
        <v>130</v>
      </c>
      <c r="C99" s="48"/>
      <c r="D99" s="95"/>
      <c r="F99" s="199"/>
      <c r="G99" s="180"/>
      <c r="H99" s="181"/>
      <c r="I99" s="181"/>
      <c r="J99" s="181"/>
      <c r="K99" s="181"/>
      <c r="L99" s="181"/>
      <c r="M99" s="182"/>
      <c r="N99" s="189"/>
      <c r="O99" s="193"/>
    </row>
    <row r="100" spans="1:15" ht="29.25" customHeight="1" thickBot="1" x14ac:dyDescent="0.3">
      <c r="A100" s="105" t="s">
        <v>150</v>
      </c>
      <c r="B100" s="83">
        <v>140</v>
      </c>
      <c r="C100" s="106">
        <f>C98-C99</f>
        <v>0</v>
      </c>
      <c r="D100" s="107">
        <f>D98-D99</f>
        <v>0</v>
      </c>
      <c r="F100" s="200"/>
      <c r="G100" s="183"/>
      <c r="H100" s="184"/>
      <c r="I100" s="184"/>
      <c r="J100" s="184"/>
      <c r="K100" s="184"/>
      <c r="L100" s="184"/>
      <c r="M100" s="185"/>
      <c r="N100" s="190"/>
      <c r="O100" s="194"/>
    </row>
    <row r="101" spans="1:15" ht="15" customHeight="1" x14ac:dyDescent="0.25">
      <c r="F101" s="198"/>
      <c r="G101" s="177" t="s">
        <v>190</v>
      </c>
      <c r="H101" s="178"/>
      <c r="I101" s="178"/>
      <c r="J101" s="178"/>
      <c r="K101" s="178"/>
      <c r="L101" s="178"/>
      <c r="M101" s="179"/>
      <c r="N101" s="188" t="s">
        <v>175</v>
      </c>
      <c r="O101" s="192"/>
    </row>
    <row r="102" spans="1:15" ht="15" customHeight="1" x14ac:dyDescent="0.25">
      <c r="F102" s="199"/>
      <c r="G102" s="180"/>
      <c r="H102" s="181"/>
      <c r="I102" s="181"/>
      <c r="J102" s="181"/>
      <c r="K102" s="181"/>
      <c r="L102" s="181"/>
      <c r="M102" s="182"/>
      <c r="N102" s="189"/>
      <c r="O102" s="193"/>
    </row>
    <row r="103" spans="1:15" ht="15" customHeight="1" x14ac:dyDescent="0.25">
      <c r="F103" s="199"/>
      <c r="G103" s="180"/>
      <c r="H103" s="181"/>
      <c r="I103" s="181"/>
      <c r="J103" s="181"/>
      <c r="K103" s="181"/>
      <c r="L103" s="181"/>
      <c r="M103" s="182"/>
      <c r="N103" s="189"/>
      <c r="O103" s="193"/>
    </row>
    <row r="104" spans="1:15" ht="15" customHeight="1" x14ac:dyDescent="0.25">
      <c r="F104" s="199"/>
      <c r="G104" s="180"/>
      <c r="H104" s="181"/>
      <c r="I104" s="181"/>
      <c r="J104" s="181"/>
      <c r="K104" s="181"/>
      <c r="L104" s="181"/>
      <c r="M104" s="182"/>
      <c r="N104" s="189"/>
      <c r="O104" s="193"/>
    </row>
    <row r="105" spans="1:15" ht="15" customHeight="1" x14ac:dyDescent="0.25">
      <c r="F105" s="199"/>
      <c r="G105" s="180"/>
      <c r="H105" s="181"/>
      <c r="I105" s="181"/>
      <c r="J105" s="181"/>
      <c r="K105" s="181"/>
      <c r="L105" s="181"/>
      <c r="M105" s="182"/>
      <c r="N105" s="189"/>
      <c r="O105" s="193"/>
    </row>
    <row r="106" spans="1:15" ht="15" customHeight="1" x14ac:dyDescent="0.25">
      <c r="F106" s="199"/>
      <c r="G106" s="180"/>
      <c r="H106" s="181"/>
      <c r="I106" s="181"/>
      <c r="J106" s="181"/>
      <c r="K106" s="181"/>
      <c r="L106" s="181"/>
      <c r="M106" s="182"/>
      <c r="N106" s="189"/>
      <c r="O106" s="193"/>
    </row>
    <row r="107" spans="1:15" ht="15" customHeight="1" x14ac:dyDescent="0.25">
      <c r="F107" s="199"/>
      <c r="G107" s="180"/>
      <c r="H107" s="181"/>
      <c r="I107" s="181"/>
      <c r="J107" s="181"/>
      <c r="K107" s="181"/>
      <c r="L107" s="181"/>
      <c r="M107" s="182"/>
      <c r="N107" s="189"/>
      <c r="O107" s="193"/>
    </row>
    <row r="108" spans="1:15" ht="15" customHeight="1" x14ac:dyDescent="0.25">
      <c r="F108" s="199"/>
      <c r="G108" s="180"/>
      <c r="H108" s="181"/>
      <c r="I108" s="181"/>
      <c r="J108" s="181"/>
      <c r="K108" s="181"/>
      <c r="L108" s="181"/>
      <c r="M108" s="182"/>
      <c r="N108" s="189"/>
      <c r="O108" s="193"/>
    </row>
    <row r="109" spans="1:15" ht="28.5" customHeight="1" x14ac:dyDescent="0.25">
      <c r="F109" s="199"/>
      <c r="G109" s="180"/>
      <c r="H109" s="181"/>
      <c r="I109" s="181"/>
      <c r="J109" s="181"/>
      <c r="K109" s="181"/>
      <c r="L109" s="181"/>
      <c r="M109" s="182"/>
      <c r="N109" s="189"/>
      <c r="O109" s="193"/>
    </row>
    <row r="110" spans="1:15" ht="15" customHeight="1" x14ac:dyDescent="0.25">
      <c r="F110" s="199"/>
      <c r="G110" s="180"/>
      <c r="H110" s="181"/>
      <c r="I110" s="181"/>
      <c r="J110" s="181"/>
      <c r="K110" s="181"/>
      <c r="L110" s="181"/>
      <c r="M110" s="182"/>
      <c r="N110" s="189"/>
      <c r="O110" s="193"/>
    </row>
    <row r="111" spans="1:15" ht="16.5" customHeight="1" x14ac:dyDescent="0.25">
      <c r="B111" s="23"/>
      <c r="F111" s="199"/>
      <c r="G111" s="180"/>
      <c r="H111" s="181"/>
      <c r="I111" s="181"/>
      <c r="J111" s="181"/>
      <c r="K111" s="181"/>
      <c r="L111" s="181"/>
      <c r="M111" s="182"/>
      <c r="N111" s="189"/>
      <c r="O111" s="193"/>
    </row>
    <row r="112" spans="1:15" ht="15" customHeight="1" x14ac:dyDescent="0.25">
      <c r="F112" s="199"/>
      <c r="G112" s="180"/>
      <c r="H112" s="181"/>
      <c r="I112" s="181"/>
      <c r="J112" s="181"/>
      <c r="K112" s="181"/>
      <c r="L112" s="181"/>
      <c r="M112" s="182"/>
      <c r="N112" s="189"/>
      <c r="O112" s="193"/>
    </row>
    <row r="113" spans="6:15" ht="15" customHeight="1" x14ac:dyDescent="0.25">
      <c r="F113" s="199"/>
      <c r="G113" s="180"/>
      <c r="H113" s="181"/>
      <c r="I113" s="181"/>
      <c r="J113" s="181"/>
      <c r="K113" s="181"/>
      <c r="L113" s="181"/>
      <c r="M113" s="182"/>
      <c r="N113" s="189"/>
      <c r="O113" s="193"/>
    </row>
    <row r="114" spans="6:15" ht="15" customHeight="1" x14ac:dyDescent="0.25">
      <c r="F114" s="199"/>
      <c r="G114" s="180"/>
      <c r="H114" s="181"/>
      <c r="I114" s="181"/>
      <c r="J114" s="181"/>
      <c r="K114" s="181"/>
      <c r="L114" s="181"/>
      <c r="M114" s="182"/>
      <c r="N114" s="189"/>
      <c r="O114" s="193"/>
    </row>
    <row r="115" spans="6:15" ht="15" customHeight="1" x14ac:dyDescent="0.25">
      <c r="F115" s="199"/>
      <c r="G115" s="180"/>
      <c r="H115" s="181"/>
      <c r="I115" s="181"/>
      <c r="J115" s="181"/>
      <c r="K115" s="181"/>
      <c r="L115" s="181"/>
      <c r="M115" s="182"/>
      <c r="N115" s="189"/>
      <c r="O115" s="193"/>
    </row>
    <row r="116" spans="6:15" ht="15" customHeight="1" x14ac:dyDescent="0.25">
      <c r="F116" s="199"/>
      <c r="G116" s="180"/>
      <c r="H116" s="181"/>
      <c r="I116" s="181"/>
      <c r="J116" s="181"/>
      <c r="K116" s="181"/>
      <c r="L116" s="181"/>
      <c r="M116" s="182"/>
      <c r="N116" s="189"/>
      <c r="O116" s="193"/>
    </row>
    <row r="117" spans="6:15" ht="39.75" customHeight="1" x14ac:dyDescent="0.25">
      <c r="F117" s="199"/>
      <c r="G117" s="180"/>
      <c r="H117" s="181"/>
      <c r="I117" s="181"/>
      <c r="J117" s="181"/>
      <c r="K117" s="181"/>
      <c r="L117" s="181"/>
      <c r="M117" s="182"/>
      <c r="N117" s="189"/>
      <c r="O117" s="193"/>
    </row>
    <row r="118" spans="6:15" ht="39.75" customHeight="1" x14ac:dyDescent="0.25">
      <c r="F118" s="199"/>
      <c r="G118" s="180"/>
      <c r="H118" s="181"/>
      <c r="I118" s="181"/>
      <c r="J118" s="181"/>
      <c r="K118" s="181"/>
      <c r="L118" s="181"/>
      <c r="M118" s="182"/>
      <c r="N118" s="189"/>
      <c r="O118" s="193"/>
    </row>
    <row r="119" spans="6:15" ht="54" customHeight="1" x14ac:dyDescent="0.25">
      <c r="F119" s="200"/>
      <c r="G119" s="183"/>
      <c r="H119" s="184"/>
      <c r="I119" s="184"/>
      <c r="J119" s="184"/>
      <c r="K119" s="184"/>
      <c r="L119" s="184"/>
      <c r="M119" s="185"/>
      <c r="N119" s="190"/>
      <c r="O119" s="194"/>
    </row>
    <row r="120" spans="6:15" ht="39.75" customHeight="1" x14ac:dyDescent="0.25">
      <c r="F120" s="117"/>
      <c r="G120" s="191" t="s">
        <v>169</v>
      </c>
      <c r="H120" s="191"/>
      <c r="I120" s="191"/>
      <c r="J120" s="191"/>
      <c r="K120" s="191"/>
      <c r="L120" s="191"/>
      <c r="M120" s="191"/>
      <c r="N120" s="122" t="s">
        <v>176</v>
      </c>
      <c r="O120" s="123"/>
    </row>
    <row r="121" spans="6:15" ht="49.5" customHeight="1" x14ac:dyDescent="0.25">
      <c r="F121" s="121"/>
      <c r="G121" s="191" t="s">
        <v>170</v>
      </c>
      <c r="H121" s="191"/>
      <c r="I121" s="191"/>
      <c r="J121" s="191"/>
      <c r="K121" s="191"/>
      <c r="L121" s="191"/>
      <c r="M121" s="191"/>
      <c r="N121" s="122" t="s">
        <v>177</v>
      </c>
      <c r="O121" s="123"/>
    </row>
    <row r="122" spans="6:15" ht="51.75" customHeight="1" x14ac:dyDescent="0.25">
      <c r="F122" s="121"/>
      <c r="G122" s="191" t="s">
        <v>171</v>
      </c>
      <c r="H122" s="191"/>
      <c r="I122" s="191"/>
      <c r="J122" s="191"/>
      <c r="K122" s="191"/>
      <c r="L122" s="191"/>
      <c r="M122" s="191"/>
      <c r="N122" s="122" t="s">
        <v>178</v>
      </c>
      <c r="O122" s="123"/>
    </row>
    <row r="123" spans="6:15" ht="198" customHeight="1" x14ac:dyDescent="0.25">
      <c r="F123" s="121"/>
      <c r="G123" s="191" t="s">
        <v>172</v>
      </c>
      <c r="H123" s="191"/>
      <c r="I123" s="191"/>
      <c r="J123" s="191"/>
      <c r="K123" s="191"/>
      <c r="L123" s="191"/>
      <c r="M123" s="191"/>
      <c r="N123" s="122" t="s">
        <v>179</v>
      </c>
      <c r="O123" s="123"/>
    </row>
    <row r="124" spans="6:15" ht="136.5" customHeight="1" x14ac:dyDescent="0.25">
      <c r="F124" s="121">
        <v>4</v>
      </c>
      <c r="G124" s="191" t="s">
        <v>173</v>
      </c>
      <c r="H124" s="191"/>
      <c r="I124" s="191"/>
      <c r="J124" s="191"/>
      <c r="K124" s="191"/>
      <c r="L124" s="191"/>
      <c r="M124" s="191"/>
      <c r="N124" s="122" t="s">
        <v>131</v>
      </c>
      <c r="O124" s="123"/>
    </row>
    <row r="125" spans="6:15" ht="33" customHeight="1" x14ac:dyDescent="0.25">
      <c r="F125" s="121">
        <v>5</v>
      </c>
      <c r="G125" s="186" t="s">
        <v>180</v>
      </c>
      <c r="H125" s="186"/>
      <c r="I125" s="186"/>
      <c r="J125" s="186"/>
      <c r="K125" s="186"/>
      <c r="L125" s="186"/>
      <c r="M125" s="186"/>
      <c r="N125" s="122" t="s">
        <v>133</v>
      </c>
      <c r="O125" s="119">
        <f>O11+O88+O124</f>
        <v>0</v>
      </c>
    </row>
    <row r="126" spans="6:15" ht="28.5" customHeight="1" x14ac:dyDescent="0.25">
      <c r="F126" s="121">
        <v>6</v>
      </c>
      <c r="G126" s="186" t="s">
        <v>181</v>
      </c>
      <c r="H126" s="186"/>
      <c r="I126" s="186"/>
      <c r="J126" s="186"/>
      <c r="K126" s="186"/>
      <c r="L126" s="186"/>
      <c r="M126" s="186"/>
      <c r="N126" s="122" t="s">
        <v>135</v>
      </c>
      <c r="O126" s="119">
        <f>O9+O125</f>
        <v>0</v>
      </c>
    </row>
    <row r="127" spans="6:15" ht="15" customHeight="1" x14ac:dyDescent="0.25">
      <c r="F127" s="121">
        <v>7</v>
      </c>
      <c r="G127" s="186" t="s">
        <v>149</v>
      </c>
      <c r="H127" s="186"/>
      <c r="I127" s="186"/>
      <c r="J127" s="186"/>
      <c r="K127" s="186"/>
      <c r="L127" s="186"/>
      <c r="M127" s="186"/>
      <c r="N127" s="122" t="s">
        <v>139</v>
      </c>
      <c r="O127" s="120">
        <v>0.5</v>
      </c>
    </row>
    <row r="128" spans="6:15" ht="30.75" customHeight="1" x14ac:dyDescent="0.25">
      <c r="F128" s="121">
        <v>8</v>
      </c>
      <c r="G128" s="186" t="s">
        <v>184</v>
      </c>
      <c r="H128" s="186"/>
      <c r="I128" s="186"/>
      <c r="J128" s="186"/>
      <c r="K128" s="186"/>
      <c r="L128" s="186"/>
      <c r="M128" s="186"/>
      <c r="N128" s="122" t="s">
        <v>144</v>
      </c>
      <c r="O128" s="119">
        <f>O126*O127</f>
        <v>0</v>
      </c>
    </row>
    <row r="129" spans="6:15" ht="27.75" thickBot="1" x14ac:dyDescent="0.3">
      <c r="F129" s="108">
        <v>9</v>
      </c>
      <c r="G129" s="187" t="s">
        <v>183</v>
      </c>
      <c r="H129" s="187"/>
      <c r="I129" s="187"/>
      <c r="J129" s="187"/>
      <c r="K129" s="187"/>
      <c r="L129" s="187"/>
      <c r="M129" s="187"/>
      <c r="N129" s="118" t="s">
        <v>185</v>
      </c>
      <c r="O129" s="119">
        <f>O127*O126</f>
        <v>0</v>
      </c>
    </row>
  </sheetData>
  <sheetProtection algorithmName="SHA-512" hashValue="YNHO9QT7aZ7SSBV//7M2S9D97VSCw+onVQBMaIxINkjSR37AedhAKJcRgyklu1KKUwm3PX/BjfLBIrn668Sc8g==" saltValue="KkqqZjBXkqqzhyUtc8GkIw==" spinCount="100000" sheet="1" objects="1" scenarios="1" selectLockedCells="1"/>
  <mergeCells count="107">
    <mergeCell ref="F95:F97"/>
    <mergeCell ref="F98:F100"/>
    <mergeCell ref="F77:F83"/>
    <mergeCell ref="G77:M83"/>
    <mergeCell ref="N77:N83"/>
    <mergeCell ref="O77:O83"/>
    <mergeCell ref="F84:F87"/>
    <mergeCell ref="G84:M87"/>
    <mergeCell ref="N84:N87"/>
    <mergeCell ref="O84:O87"/>
    <mergeCell ref="F88:F94"/>
    <mergeCell ref="G88:M94"/>
    <mergeCell ref="N88:N94"/>
    <mergeCell ref="O88:O94"/>
    <mergeCell ref="G95:M97"/>
    <mergeCell ref="N95:N97"/>
    <mergeCell ref="O95:O97"/>
    <mergeCell ref="G98:M100"/>
    <mergeCell ref="N98:N100"/>
    <mergeCell ref="O98:O100"/>
    <mergeCell ref="O45:O50"/>
    <mergeCell ref="F51:F57"/>
    <mergeCell ref="G51:M57"/>
    <mergeCell ref="N51:N57"/>
    <mergeCell ref="O51:O57"/>
    <mergeCell ref="A73:D73"/>
    <mergeCell ref="F58:F62"/>
    <mergeCell ref="G58:M62"/>
    <mergeCell ref="N58:N62"/>
    <mergeCell ref="O58:O62"/>
    <mergeCell ref="F63:F71"/>
    <mergeCell ref="G63:M71"/>
    <mergeCell ref="N63:N71"/>
    <mergeCell ref="O63:O71"/>
    <mergeCell ref="F72:F76"/>
    <mergeCell ref="G72:M76"/>
    <mergeCell ref="N72:N76"/>
    <mergeCell ref="O72:O76"/>
    <mergeCell ref="A74:D74"/>
    <mergeCell ref="A34:D34"/>
    <mergeCell ref="F37:F42"/>
    <mergeCell ref="G37:M42"/>
    <mergeCell ref="N37:N42"/>
    <mergeCell ref="O37:O42"/>
    <mergeCell ref="F43:F44"/>
    <mergeCell ref="G43:M44"/>
    <mergeCell ref="N43:N44"/>
    <mergeCell ref="O43:O44"/>
    <mergeCell ref="A1:D2"/>
    <mergeCell ref="F1:O1"/>
    <mergeCell ref="F2:O2"/>
    <mergeCell ref="A3:D4"/>
    <mergeCell ref="F3:M3"/>
    <mergeCell ref="N3:O3"/>
    <mergeCell ref="F4:M4"/>
    <mergeCell ref="N4:O5"/>
    <mergeCell ref="A5:D6"/>
    <mergeCell ref="F6:I6"/>
    <mergeCell ref="N6:O6"/>
    <mergeCell ref="G7:M7"/>
    <mergeCell ref="G8:M8"/>
    <mergeCell ref="F9:F10"/>
    <mergeCell ref="G9:M10"/>
    <mergeCell ref="N9:N10"/>
    <mergeCell ref="O9:O10"/>
    <mergeCell ref="F11:F15"/>
    <mergeCell ref="F101:F119"/>
    <mergeCell ref="G101:M119"/>
    <mergeCell ref="N101:N119"/>
    <mergeCell ref="O101:O119"/>
    <mergeCell ref="G11:M15"/>
    <mergeCell ref="N11:N15"/>
    <mergeCell ref="F25:F29"/>
    <mergeCell ref="G25:M29"/>
    <mergeCell ref="N25:N29"/>
    <mergeCell ref="O25:O29"/>
    <mergeCell ref="F30:F33"/>
    <mergeCell ref="G30:M33"/>
    <mergeCell ref="N30:N33"/>
    <mergeCell ref="O30:O33"/>
    <mergeCell ref="F34:F36"/>
    <mergeCell ref="G34:M36"/>
    <mergeCell ref="N34:N36"/>
    <mergeCell ref="G127:M127"/>
    <mergeCell ref="G128:M128"/>
    <mergeCell ref="G129:M129"/>
    <mergeCell ref="O11:O15"/>
    <mergeCell ref="G16:M16"/>
    <mergeCell ref="F17:F18"/>
    <mergeCell ref="G17:M18"/>
    <mergeCell ref="N17:N18"/>
    <mergeCell ref="O17:O18"/>
    <mergeCell ref="F19:F24"/>
    <mergeCell ref="G19:M24"/>
    <mergeCell ref="N19:N24"/>
    <mergeCell ref="O19:O24"/>
    <mergeCell ref="G125:M125"/>
    <mergeCell ref="G126:M126"/>
    <mergeCell ref="G120:M120"/>
    <mergeCell ref="G121:M121"/>
    <mergeCell ref="G122:M122"/>
    <mergeCell ref="G123:M123"/>
    <mergeCell ref="G124:M124"/>
    <mergeCell ref="O34:O36"/>
    <mergeCell ref="F45:F50"/>
    <mergeCell ref="G45:M50"/>
    <mergeCell ref="N45:N50"/>
  </mergeCells>
  <pageMargins left="0.60416666666666663" right="0.36458333333333331" top="0.75" bottom="0.63541666666666663"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zoomScaleNormal="100" workbookViewId="0">
      <selection activeCell="A5" sqref="A5:D6"/>
    </sheetView>
  </sheetViews>
  <sheetFormatPr defaultRowHeight="13.5" x14ac:dyDescent="0.25"/>
  <cols>
    <col min="1" max="1" width="50.28515625" style="23" customWidth="1"/>
    <col min="2" max="2" width="5.28515625" style="109" customWidth="1"/>
    <col min="3" max="3" width="18.5703125" style="23" customWidth="1"/>
    <col min="4" max="4" width="20.42578125" style="23" customWidth="1"/>
    <col min="5" max="5" width="1.42578125" style="23" customWidth="1"/>
    <col min="6" max="6" width="5.85546875" style="23" customWidth="1"/>
    <col min="7" max="7" width="10.140625" style="110" customWidth="1"/>
    <col min="8" max="8" width="10.28515625" style="110" customWidth="1"/>
    <col min="9" max="9" width="10" style="110" customWidth="1"/>
    <col min="10" max="10" width="9.85546875" style="110" customWidth="1"/>
    <col min="11" max="12" width="9.7109375" style="110" customWidth="1"/>
    <col min="13" max="13" width="10.85546875" style="110" customWidth="1"/>
    <col min="14" max="14" width="5" style="23" customWidth="1"/>
    <col min="15" max="15" width="12.140625" style="23" customWidth="1"/>
    <col min="16" max="247" width="9.140625" style="3"/>
    <col min="248" max="248" width="50.28515625" style="3" customWidth="1"/>
    <col min="249" max="249" width="5.28515625" style="3" customWidth="1"/>
    <col min="250" max="250" width="18.5703125" style="3" customWidth="1"/>
    <col min="251" max="251" width="20.42578125" style="3" customWidth="1"/>
    <col min="252" max="252" width="1.42578125" style="3" customWidth="1"/>
    <col min="253" max="253" width="5.85546875" style="3" customWidth="1"/>
    <col min="254" max="254" width="10.140625" style="3" customWidth="1"/>
    <col min="255" max="255" width="10.28515625" style="3" customWidth="1"/>
    <col min="256" max="256" width="10" style="3" customWidth="1"/>
    <col min="257" max="257" width="9.85546875" style="3" customWidth="1"/>
    <col min="258" max="259" width="9.7109375" style="3" customWidth="1"/>
    <col min="260" max="260" width="10.85546875" style="3" customWidth="1"/>
    <col min="261" max="261" width="5" style="3" customWidth="1"/>
    <col min="262" max="262" width="12.140625" style="3" customWidth="1"/>
    <col min="263" max="503" width="9.140625" style="3"/>
    <col min="504" max="504" width="50.28515625" style="3" customWidth="1"/>
    <col min="505" max="505" width="5.28515625" style="3" customWidth="1"/>
    <col min="506" max="506" width="18.5703125" style="3" customWidth="1"/>
    <col min="507" max="507" width="20.42578125" style="3" customWidth="1"/>
    <col min="508" max="508" width="1.42578125" style="3" customWidth="1"/>
    <col min="509" max="509" width="5.85546875" style="3" customWidth="1"/>
    <col min="510" max="510" width="10.140625" style="3" customWidth="1"/>
    <col min="511" max="511" width="10.28515625" style="3" customWidth="1"/>
    <col min="512" max="512" width="10" style="3" customWidth="1"/>
    <col min="513" max="513" width="9.85546875" style="3" customWidth="1"/>
    <col min="514" max="515" width="9.7109375" style="3" customWidth="1"/>
    <col min="516" max="516" width="10.85546875" style="3" customWidth="1"/>
    <col min="517" max="517" width="5" style="3" customWidth="1"/>
    <col min="518" max="518" width="12.140625" style="3" customWidth="1"/>
    <col min="519" max="759" width="9.140625" style="3"/>
    <col min="760" max="760" width="50.28515625" style="3" customWidth="1"/>
    <col min="761" max="761" width="5.28515625" style="3" customWidth="1"/>
    <col min="762" max="762" width="18.5703125" style="3" customWidth="1"/>
    <col min="763" max="763" width="20.42578125" style="3" customWidth="1"/>
    <col min="764" max="764" width="1.42578125" style="3" customWidth="1"/>
    <col min="765" max="765" width="5.85546875" style="3" customWidth="1"/>
    <col min="766" max="766" width="10.140625" style="3" customWidth="1"/>
    <col min="767" max="767" width="10.28515625" style="3" customWidth="1"/>
    <col min="768" max="768" width="10" style="3" customWidth="1"/>
    <col min="769" max="769" width="9.85546875" style="3" customWidth="1"/>
    <col min="770" max="771" width="9.7109375" style="3" customWidth="1"/>
    <col min="772" max="772" width="10.85546875" style="3" customWidth="1"/>
    <col min="773" max="773" width="5" style="3" customWidth="1"/>
    <col min="774" max="774" width="12.140625" style="3" customWidth="1"/>
    <col min="775" max="1015" width="9.140625" style="3"/>
    <col min="1016" max="1016" width="50.28515625" style="3" customWidth="1"/>
    <col min="1017" max="1017" width="5.28515625" style="3" customWidth="1"/>
    <col min="1018" max="1018" width="18.5703125" style="3" customWidth="1"/>
    <col min="1019" max="1019" width="20.42578125" style="3" customWidth="1"/>
    <col min="1020" max="1020" width="1.42578125" style="3" customWidth="1"/>
    <col min="1021" max="1021" width="5.85546875" style="3" customWidth="1"/>
    <col min="1022" max="1022" width="10.140625" style="3" customWidth="1"/>
    <col min="1023" max="1023" width="10.28515625" style="3" customWidth="1"/>
    <col min="1024" max="1024" width="10" style="3" customWidth="1"/>
    <col min="1025" max="1025" width="9.85546875" style="3" customWidth="1"/>
    <col min="1026" max="1027" width="9.7109375" style="3" customWidth="1"/>
    <col min="1028" max="1028" width="10.85546875" style="3" customWidth="1"/>
    <col min="1029" max="1029" width="5" style="3" customWidth="1"/>
    <col min="1030" max="1030" width="12.140625" style="3" customWidth="1"/>
    <col min="1031" max="1271" width="9.140625" style="3"/>
    <col min="1272" max="1272" width="50.28515625" style="3" customWidth="1"/>
    <col min="1273" max="1273" width="5.28515625" style="3" customWidth="1"/>
    <col min="1274" max="1274" width="18.5703125" style="3" customWidth="1"/>
    <col min="1275" max="1275" width="20.42578125" style="3" customWidth="1"/>
    <col min="1276" max="1276" width="1.42578125" style="3" customWidth="1"/>
    <col min="1277" max="1277" width="5.85546875" style="3" customWidth="1"/>
    <col min="1278" max="1278" width="10.140625" style="3" customWidth="1"/>
    <col min="1279" max="1279" width="10.28515625" style="3" customWidth="1"/>
    <col min="1280" max="1280" width="10" style="3" customWidth="1"/>
    <col min="1281" max="1281" width="9.85546875" style="3" customWidth="1"/>
    <col min="1282" max="1283" width="9.7109375" style="3" customWidth="1"/>
    <col min="1284" max="1284" width="10.85546875" style="3" customWidth="1"/>
    <col min="1285" max="1285" width="5" style="3" customWidth="1"/>
    <col min="1286" max="1286" width="12.140625" style="3" customWidth="1"/>
    <col min="1287" max="1527" width="9.140625" style="3"/>
    <col min="1528" max="1528" width="50.28515625" style="3" customWidth="1"/>
    <col min="1529" max="1529" width="5.28515625" style="3" customWidth="1"/>
    <col min="1530" max="1530" width="18.5703125" style="3" customWidth="1"/>
    <col min="1531" max="1531" width="20.42578125" style="3" customWidth="1"/>
    <col min="1532" max="1532" width="1.42578125" style="3" customWidth="1"/>
    <col min="1533" max="1533" width="5.85546875" style="3" customWidth="1"/>
    <col min="1534" max="1534" width="10.140625" style="3" customWidth="1"/>
    <col min="1535" max="1535" width="10.28515625" style="3" customWidth="1"/>
    <col min="1536" max="1536" width="10" style="3" customWidth="1"/>
    <col min="1537" max="1537" width="9.85546875" style="3" customWidth="1"/>
    <col min="1538" max="1539" width="9.7109375" style="3" customWidth="1"/>
    <col min="1540" max="1540" width="10.85546875" style="3" customWidth="1"/>
    <col min="1541" max="1541" width="5" style="3" customWidth="1"/>
    <col min="1542" max="1542" width="12.140625" style="3" customWidth="1"/>
    <col min="1543" max="1783" width="9.140625" style="3"/>
    <col min="1784" max="1784" width="50.28515625" style="3" customWidth="1"/>
    <col min="1785" max="1785" width="5.28515625" style="3" customWidth="1"/>
    <col min="1786" max="1786" width="18.5703125" style="3" customWidth="1"/>
    <col min="1787" max="1787" width="20.42578125" style="3" customWidth="1"/>
    <col min="1788" max="1788" width="1.42578125" style="3" customWidth="1"/>
    <col min="1789" max="1789" width="5.85546875" style="3" customWidth="1"/>
    <col min="1790" max="1790" width="10.140625" style="3" customWidth="1"/>
    <col min="1791" max="1791" width="10.28515625" style="3" customWidth="1"/>
    <col min="1792" max="1792" width="10" style="3" customWidth="1"/>
    <col min="1793" max="1793" width="9.85546875" style="3" customWidth="1"/>
    <col min="1794" max="1795" width="9.7109375" style="3" customWidth="1"/>
    <col min="1796" max="1796" width="10.85546875" style="3" customWidth="1"/>
    <col min="1797" max="1797" width="5" style="3" customWidth="1"/>
    <col min="1798" max="1798" width="12.140625" style="3" customWidth="1"/>
    <col min="1799" max="2039" width="9.140625" style="3"/>
    <col min="2040" max="2040" width="50.28515625" style="3" customWidth="1"/>
    <col min="2041" max="2041" width="5.28515625" style="3" customWidth="1"/>
    <col min="2042" max="2042" width="18.5703125" style="3" customWidth="1"/>
    <col min="2043" max="2043" width="20.42578125" style="3" customWidth="1"/>
    <col min="2044" max="2044" width="1.42578125" style="3" customWidth="1"/>
    <col min="2045" max="2045" width="5.85546875" style="3" customWidth="1"/>
    <col min="2046" max="2046" width="10.140625" style="3" customWidth="1"/>
    <col min="2047" max="2047" width="10.28515625" style="3" customWidth="1"/>
    <col min="2048" max="2048" width="10" style="3" customWidth="1"/>
    <col min="2049" max="2049" width="9.85546875" style="3" customWidth="1"/>
    <col min="2050" max="2051" width="9.7109375" style="3" customWidth="1"/>
    <col min="2052" max="2052" width="10.85546875" style="3" customWidth="1"/>
    <col min="2053" max="2053" width="5" style="3" customWidth="1"/>
    <col min="2054" max="2054" width="12.140625" style="3" customWidth="1"/>
    <col min="2055" max="2295" width="9.140625" style="3"/>
    <col min="2296" max="2296" width="50.28515625" style="3" customWidth="1"/>
    <col min="2297" max="2297" width="5.28515625" style="3" customWidth="1"/>
    <col min="2298" max="2298" width="18.5703125" style="3" customWidth="1"/>
    <col min="2299" max="2299" width="20.42578125" style="3" customWidth="1"/>
    <col min="2300" max="2300" width="1.42578125" style="3" customWidth="1"/>
    <col min="2301" max="2301" width="5.85546875" style="3" customWidth="1"/>
    <col min="2302" max="2302" width="10.140625" style="3" customWidth="1"/>
    <col min="2303" max="2303" width="10.28515625" style="3" customWidth="1"/>
    <col min="2304" max="2304" width="10" style="3" customWidth="1"/>
    <col min="2305" max="2305" width="9.85546875" style="3" customWidth="1"/>
    <col min="2306" max="2307" width="9.7109375" style="3" customWidth="1"/>
    <col min="2308" max="2308" width="10.85546875" style="3" customWidth="1"/>
    <col min="2309" max="2309" width="5" style="3" customWidth="1"/>
    <col min="2310" max="2310" width="12.140625" style="3" customWidth="1"/>
    <col min="2311" max="2551" width="9.140625" style="3"/>
    <col min="2552" max="2552" width="50.28515625" style="3" customWidth="1"/>
    <col min="2553" max="2553" width="5.28515625" style="3" customWidth="1"/>
    <col min="2554" max="2554" width="18.5703125" style="3" customWidth="1"/>
    <col min="2555" max="2555" width="20.42578125" style="3" customWidth="1"/>
    <col min="2556" max="2556" width="1.42578125" style="3" customWidth="1"/>
    <col min="2557" max="2557" width="5.85546875" style="3" customWidth="1"/>
    <col min="2558" max="2558" width="10.140625" style="3" customWidth="1"/>
    <col min="2559" max="2559" width="10.28515625" style="3" customWidth="1"/>
    <col min="2560" max="2560" width="10" style="3" customWidth="1"/>
    <col min="2561" max="2561" width="9.85546875" style="3" customWidth="1"/>
    <col min="2562" max="2563" width="9.7109375" style="3" customWidth="1"/>
    <col min="2564" max="2564" width="10.85546875" style="3" customWidth="1"/>
    <col min="2565" max="2565" width="5" style="3" customWidth="1"/>
    <col min="2566" max="2566" width="12.140625" style="3" customWidth="1"/>
    <col min="2567" max="2807" width="9.140625" style="3"/>
    <col min="2808" max="2808" width="50.28515625" style="3" customWidth="1"/>
    <col min="2809" max="2809" width="5.28515625" style="3" customWidth="1"/>
    <col min="2810" max="2810" width="18.5703125" style="3" customWidth="1"/>
    <col min="2811" max="2811" width="20.42578125" style="3" customWidth="1"/>
    <col min="2812" max="2812" width="1.42578125" style="3" customWidth="1"/>
    <col min="2813" max="2813" width="5.85546875" style="3" customWidth="1"/>
    <col min="2814" max="2814" width="10.140625" style="3" customWidth="1"/>
    <col min="2815" max="2815" width="10.28515625" style="3" customWidth="1"/>
    <col min="2816" max="2816" width="10" style="3" customWidth="1"/>
    <col min="2817" max="2817" width="9.85546875" style="3" customWidth="1"/>
    <col min="2818" max="2819" width="9.7109375" style="3" customWidth="1"/>
    <col min="2820" max="2820" width="10.85546875" style="3" customWidth="1"/>
    <col min="2821" max="2821" width="5" style="3" customWidth="1"/>
    <col min="2822" max="2822" width="12.140625" style="3" customWidth="1"/>
    <col min="2823" max="3063" width="9.140625" style="3"/>
    <col min="3064" max="3064" width="50.28515625" style="3" customWidth="1"/>
    <col min="3065" max="3065" width="5.28515625" style="3" customWidth="1"/>
    <col min="3066" max="3066" width="18.5703125" style="3" customWidth="1"/>
    <col min="3067" max="3067" width="20.42578125" style="3" customWidth="1"/>
    <col min="3068" max="3068" width="1.42578125" style="3" customWidth="1"/>
    <col min="3069" max="3069" width="5.85546875" style="3" customWidth="1"/>
    <col min="3070" max="3070" width="10.140625" style="3" customWidth="1"/>
    <col min="3071" max="3071" width="10.28515625" style="3" customWidth="1"/>
    <col min="3072" max="3072" width="10" style="3" customWidth="1"/>
    <col min="3073" max="3073" width="9.85546875" style="3" customWidth="1"/>
    <col min="3074" max="3075" width="9.7109375" style="3" customWidth="1"/>
    <col min="3076" max="3076" width="10.85546875" style="3" customWidth="1"/>
    <col min="3077" max="3077" width="5" style="3" customWidth="1"/>
    <col min="3078" max="3078" width="12.140625" style="3" customWidth="1"/>
    <col min="3079" max="3319" width="9.140625" style="3"/>
    <col min="3320" max="3320" width="50.28515625" style="3" customWidth="1"/>
    <col min="3321" max="3321" width="5.28515625" style="3" customWidth="1"/>
    <col min="3322" max="3322" width="18.5703125" style="3" customWidth="1"/>
    <col min="3323" max="3323" width="20.42578125" style="3" customWidth="1"/>
    <col min="3324" max="3324" width="1.42578125" style="3" customWidth="1"/>
    <col min="3325" max="3325" width="5.85546875" style="3" customWidth="1"/>
    <col min="3326" max="3326" width="10.140625" style="3" customWidth="1"/>
    <col min="3327" max="3327" width="10.28515625" style="3" customWidth="1"/>
    <col min="3328" max="3328" width="10" style="3" customWidth="1"/>
    <col min="3329" max="3329" width="9.85546875" style="3" customWidth="1"/>
    <col min="3330" max="3331" width="9.7109375" style="3" customWidth="1"/>
    <col min="3332" max="3332" width="10.85546875" style="3" customWidth="1"/>
    <col min="3333" max="3333" width="5" style="3" customWidth="1"/>
    <col min="3334" max="3334" width="12.140625" style="3" customWidth="1"/>
    <col min="3335" max="3575" width="9.140625" style="3"/>
    <col min="3576" max="3576" width="50.28515625" style="3" customWidth="1"/>
    <col min="3577" max="3577" width="5.28515625" style="3" customWidth="1"/>
    <col min="3578" max="3578" width="18.5703125" style="3" customWidth="1"/>
    <col min="3579" max="3579" width="20.42578125" style="3" customWidth="1"/>
    <col min="3580" max="3580" width="1.42578125" style="3" customWidth="1"/>
    <col min="3581" max="3581" width="5.85546875" style="3" customWidth="1"/>
    <col min="3582" max="3582" width="10.140625" style="3" customWidth="1"/>
    <col min="3583" max="3583" width="10.28515625" style="3" customWidth="1"/>
    <col min="3584" max="3584" width="10" style="3" customWidth="1"/>
    <col min="3585" max="3585" width="9.85546875" style="3" customWidth="1"/>
    <col min="3586" max="3587" width="9.7109375" style="3" customWidth="1"/>
    <col min="3588" max="3588" width="10.85546875" style="3" customWidth="1"/>
    <col min="3589" max="3589" width="5" style="3" customWidth="1"/>
    <col min="3590" max="3590" width="12.140625" style="3" customWidth="1"/>
    <col min="3591" max="3831" width="9.140625" style="3"/>
    <col min="3832" max="3832" width="50.28515625" style="3" customWidth="1"/>
    <col min="3833" max="3833" width="5.28515625" style="3" customWidth="1"/>
    <col min="3834" max="3834" width="18.5703125" style="3" customWidth="1"/>
    <col min="3835" max="3835" width="20.42578125" style="3" customWidth="1"/>
    <col min="3836" max="3836" width="1.42578125" style="3" customWidth="1"/>
    <col min="3837" max="3837" width="5.85546875" style="3" customWidth="1"/>
    <col min="3838" max="3838" width="10.140625" style="3" customWidth="1"/>
    <col min="3839" max="3839" width="10.28515625" style="3" customWidth="1"/>
    <col min="3840" max="3840" width="10" style="3" customWidth="1"/>
    <col min="3841" max="3841" width="9.85546875" style="3" customWidth="1"/>
    <col min="3842" max="3843" width="9.7109375" style="3" customWidth="1"/>
    <col min="3844" max="3844" width="10.85546875" style="3" customWidth="1"/>
    <col min="3845" max="3845" width="5" style="3" customWidth="1"/>
    <col min="3846" max="3846" width="12.140625" style="3" customWidth="1"/>
    <col min="3847" max="4087" width="9.140625" style="3"/>
    <col min="4088" max="4088" width="50.28515625" style="3" customWidth="1"/>
    <col min="4089" max="4089" width="5.28515625" style="3" customWidth="1"/>
    <col min="4090" max="4090" width="18.5703125" style="3" customWidth="1"/>
    <col min="4091" max="4091" width="20.42578125" style="3" customWidth="1"/>
    <col min="4092" max="4092" width="1.42578125" style="3" customWidth="1"/>
    <col min="4093" max="4093" width="5.85546875" style="3" customWidth="1"/>
    <col min="4094" max="4094" width="10.140625" style="3" customWidth="1"/>
    <col min="4095" max="4095" width="10.28515625" style="3" customWidth="1"/>
    <col min="4096" max="4096" width="10" style="3" customWidth="1"/>
    <col min="4097" max="4097" width="9.85546875" style="3" customWidth="1"/>
    <col min="4098" max="4099" width="9.7109375" style="3" customWidth="1"/>
    <col min="4100" max="4100" width="10.85546875" style="3" customWidth="1"/>
    <col min="4101" max="4101" width="5" style="3" customWidth="1"/>
    <col min="4102" max="4102" width="12.140625" style="3" customWidth="1"/>
    <col min="4103" max="4343" width="9.140625" style="3"/>
    <col min="4344" max="4344" width="50.28515625" style="3" customWidth="1"/>
    <col min="4345" max="4345" width="5.28515625" style="3" customWidth="1"/>
    <col min="4346" max="4346" width="18.5703125" style="3" customWidth="1"/>
    <col min="4347" max="4347" width="20.42578125" style="3" customWidth="1"/>
    <col min="4348" max="4348" width="1.42578125" style="3" customWidth="1"/>
    <col min="4349" max="4349" width="5.85546875" style="3" customWidth="1"/>
    <col min="4350" max="4350" width="10.140625" style="3" customWidth="1"/>
    <col min="4351" max="4351" width="10.28515625" style="3" customWidth="1"/>
    <col min="4352" max="4352" width="10" style="3" customWidth="1"/>
    <col min="4353" max="4353" width="9.85546875" style="3" customWidth="1"/>
    <col min="4354" max="4355" width="9.7109375" style="3" customWidth="1"/>
    <col min="4356" max="4356" width="10.85546875" style="3" customWidth="1"/>
    <col min="4357" max="4357" width="5" style="3" customWidth="1"/>
    <col min="4358" max="4358" width="12.140625" style="3" customWidth="1"/>
    <col min="4359" max="4599" width="9.140625" style="3"/>
    <col min="4600" max="4600" width="50.28515625" style="3" customWidth="1"/>
    <col min="4601" max="4601" width="5.28515625" style="3" customWidth="1"/>
    <col min="4602" max="4602" width="18.5703125" style="3" customWidth="1"/>
    <col min="4603" max="4603" width="20.42578125" style="3" customWidth="1"/>
    <col min="4604" max="4604" width="1.42578125" style="3" customWidth="1"/>
    <col min="4605" max="4605" width="5.85546875" style="3" customWidth="1"/>
    <col min="4606" max="4606" width="10.140625" style="3" customWidth="1"/>
    <col min="4607" max="4607" width="10.28515625" style="3" customWidth="1"/>
    <col min="4608" max="4608" width="10" style="3" customWidth="1"/>
    <col min="4609" max="4609" width="9.85546875" style="3" customWidth="1"/>
    <col min="4610" max="4611" width="9.7109375" style="3" customWidth="1"/>
    <col min="4612" max="4612" width="10.85546875" style="3" customWidth="1"/>
    <col min="4613" max="4613" width="5" style="3" customWidth="1"/>
    <col min="4614" max="4614" width="12.140625" style="3" customWidth="1"/>
    <col min="4615" max="4855" width="9.140625" style="3"/>
    <col min="4856" max="4856" width="50.28515625" style="3" customWidth="1"/>
    <col min="4857" max="4857" width="5.28515625" style="3" customWidth="1"/>
    <col min="4858" max="4858" width="18.5703125" style="3" customWidth="1"/>
    <col min="4859" max="4859" width="20.42578125" style="3" customWidth="1"/>
    <col min="4860" max="4860" width="1.42578125" style="3" customWidth="1"/>
    <col min="4861" max="4861" width="5.85546875" style="3" customWidth="1"/>
    <col min="4862" max="4862" width="10.140625" style="3" customWidth="1"/>
    <col min="4863" max="4863" width="10.28515625" style="3" customWidth="1"/>
    <col min="4864" max="4864" width="10" style="3" customWidth="1"/>
    <col min="4865" max="4865" width="9.85546875" style="3" customWidth="1"/>
    <col min="4866" max="4867" width="9.7109375" style="3" customWidth="1"/>
    <col min="4868" max="4868" width="10.85546875" style="3" customWidth="1"/>
    <col min="4869" max="4869" width="5" style="3" customWidth="1"/>
    <col min="4870" max="4870" width="12.140625" style="3" customWidth="1"/>
    <col min="4871" max="5111" width="9.140625" style="3"/>
    <col min="5112" max="5112" width="50.28515625" style="3" customWidth="1"/>
    <col min="5113" max="5113" width="5.28515625" style="3" customWidth="1"/>
    <col min="5114" max="5114" width="18.5703125" style="3" customWidth="1"/>
    <col min="5115" max="5115" width="20.42578125" style="3" customWidth="1"/>
    <col min="5116" max="5116" width="1.42578125" style="3" customWidth="1"/>
    <col min="5117" max="5117" width="5.85546875" style="3" customWidth="1"/>
    <col min="5118" max="5118" width="10.140625" style="3" customWidth="1"/>
    <col min="5119" max="5119" width="10.28515625" style="3" customWidth="1"/>
    <col min="5120" max="5120" width="10" style="3" customWidth="1"/>
    <col min="5121" max="5121" width="9.85546875" style="3" customWidth="1"/>
    <col min="5122" max="5123" width="9.7109375" style="3" customWidth="1"/>
    <col min="5124" max="5124" width="10.85546875" style="3" customWidth="1"/>
    <col min="5125" max="5125" width="5" style="3" customWidth="1"/>
    <col min="5126" max="5126" width="12.140625" style="3" customWidth="1"/>
    <col min="5127" max="5367" width="9.140625" style="3"/>
    <col min="5368" max="5368" width="50.28515625" style="3" customWidth="1"/>
    <col min="5369" max="5369" width="5.28515625" style="3" customWidth="1"/>
    <col min="5370" max="5370" width="18.5703125" style="3" customWidth="1"/>
    <col min="5371" max="5371" width="20.42578125" style="3" customWidth="1"/>
    <col min="5372" max="5372" width="1.42578125" style="3" customWidth="1"/>
    <col min="5373" max="5373" width="5.85546875" style="3" customWidth="1"/>
    <col min="5374" max="5374" width="10.140625" style="3" customWidth="1"/>
    <col min="5375" max="5375" width="10.28515625" style="3" customWidth="1"/>
    <col min="5376" max="5376" width="10" style="3" customWidth="1"/>
    <col min="5377" max="5377" width="9.85546875" style="3" customWidth="1"/>
    <col min="5378" max="5379" width="9.7109375" style="3" customWidth="1"/>
    <col min="5380" max="5380" width="10.85546875" style="3" customWidth="1"/>
    <col min="5381" max="5381" width="5" style="3" customWidth="1"/>
    <col min="5382" max="5382" width="12.140625" style="3" customWidth="1"/>
    <col min="5383" max="5623" width="9.140625" style="3"/>
    <col min="5624" max="5624" width="50.28515625" style="3" customWidth="1"/>
    <col min="5625" max="5625" width="5.28515625" style="3" customWidth="1"/>
    <col min="5626" max="5626" width="18.5703125" style="3" customWidth="1"/>
    <col min="5627" max="5627" width="20.42578125" style="3" customWidth="1"/>
    <col min="5628" max="5628" width="1.42578125" style="3" customWidth="1"/>
    <col min="5629" max="5629" width="5.85546875" style="3" customWidth="1"/>
    <col min="5630" max="5630" width="10.140625" style="3" customWidth="1"/>
    <col min="5631" max="5631" width="10.28515625" style="3" customWidth="1"/>
    <col min="5632" max="5632" width="10" style="3" customWidth="1"/>
    <col min="5633" max="5633" width="9.85546875" style="3" customWidth="1"/>
    <col min="5634" max="5635" width="9.7109375" style="3" customWidth="1"/>
    <col min="5636" max="5636" width="10.85546875" style="3" customWidth="1"/>
    <col min="5637" max="5637" width="5" style="3" customWidth="1"/>
    <col min="5638" max="5638" width="12.140625" style="3" customWidth="1"/>
    <col min="5639" max="5879" width="9.140625" style="3"/>
    <col min="5880" max="5880" width="50.28515625" style="3" customWidth="1"/>
    <col min="5881" max="5881" width="5.28515625" style="3" customWidth="1"/>
    <col min="5882" max="5882" width="18.5703125" style="3" customWidth="1"/>
    <col min="5883" max="5883" width="20.42578125" style="3" customWidth="1"/>
    <col min="5884" max="5884" width="1.42578125" style="3" customWidth="1"/>
    <col min="5885" max="5885" width="5.85546875" style="3" customWidth="1"/>
    <col min="5886" max="5886" width="10.140625" style="3" customWidth="1"/>
    <col min="5887" max="5887" width="10.28515625" style="3" customWidth="1"/>
    <col min="5888" max="5888" width="10" style="3" customWidth="1"/>
    <col min="5889" max="5889" width="9.85546875" style="3" customWidth="1"/>
    <col min="5890" max="5891" width="9.7109375" style="3" customWidth="1"/>
    <col min="5892" max="5892" width="10.85546875" style="3" customWidth="1"/>
    <col min="5893" max="5893" width="5" style="3" customWidth="1"/>
    <col min="5894" max="5894" width="12.140625" style="3" customWidth="1"/>
    <col min="5895" max="6135" width="9.140625" style="3"/>
    <col min="6136" max="6136" width="50.28515625" style="3" customWidth="1"/>
    <col min="6137" max="6137" width="5.28515625" style="3" customWidth="1"/>
    <col min="6138" max="6138" width="18.5703125" style="3" customWidth="1"/>
    <col min="6139" max="6139" width="20.42578125" style="3" customWidth="1"/>
    <col min="6140" max="6140" width="1.42578125" style="3" customWidth="1"/>
    <col min="6141" max="6141" width="5.85546875" style="3" customWidth="1"/>
    <col min="6142" max="6142" width="10.140625" style="3" customWidth="1"/>
    <col min="6143" max="6143" width="10.28515625" style="3" customWidth="1"/>
    <col min="6144" max="6144" width="10" style="3" customWidth="1"/>
    <col min="6145" max="6145" width="9.85546875" style="3" customWidth="1"/>
    <col min="6146" max="6147" width="9.7109375" style="3" customWidth="1"/>
    <col min="6148" max="6148" width="10.85546875" style="3" customWidth="1"/>
    <col min="6149" max="6149" width="5" style="3" customWidth="1"/>
    <col min="6150" max="6150" width="12.140625" style="3" customWidth="1"/>
    <col min="6151" max="6391" width="9.140625" style="3"/>
    <col min="6392" max="6392" width="50.28515625" style="3" customWidth="1"/>
    <col min="6393" max="6393" width="5.28515625" style="3" customWidth="1"/>
    <col min="6394" max="6394" width="18.5703125" style="3" customWidth="1"/>
    <col min="6395" max="6395" width="20.42578125" style="3" customWidth="1"/>
    <col min="6396" max="6396" width="1.42578125" style="3" customWidth="1"/>
    <col min="6397" max="6397" width="5.85546875" style="3" customWidth="1"/>
    <col min="6398" max="6398" width="10.140625" style="3" customWidth="1"/>
    <col min="6399" max="6399" width="10.28515625" style="3" customWidth="1"/>
    <col min="6400" max="6400" width="10" style="3" customWidth="1"/>
    <col min="6401" max="6401" width="9.85546875" style="3" customWidth="1"/>
    <col min="6402" max="6403" width="9.7109375" style="3" customWidth="1"/>
    <col min="6404" max="6404" width="10.85546875" style="3" customWidth="1"/>
    <col min="6405" max="6405" width="5" style="3" customWidth="1"/>
    <col min="6406" max="6406" width="12.140625" style="3" customWidth="1"/>
    <col min="6407" max="6647" width="9.140625" style="3"/>
    <col min="6648" max="6648" width="50.28515625" style="3" customWidth="1"/>
    <col min="6649" max="6649" width="5.28515625" style="3" customWidth="1"/>
    <col min="6650" max="6650" width="18.5703125" style="3" customWidth="1"/>
    <col min="6651" max="6651" width="20.42578125" style="3" customWidth="1"/>
    <col min="6652" max="6652" width="1.42578125" style="3" customWidth="1"/>
    <col min="6653" max="6653" width="5.85546875" style="3" customWidth="1"/>
    <col min="6654" max="6654" width="10.140625" style="3" customWidth="1"/>
    <col min="6655" max="6655" width="10.28515625" style="3" customWidth="1"/>
    <col min="6656" max="6656" width="10" style="3" customWidth="1"/>
    <col min="6657" max="6657" width="9.85546875" style="3" customWidth="1"/>
    <col min="6658" max="6659" width="9.7109375" style="3" customWidth="1"/>
    <col min="6660" max="6660" width="10.85546875" style="3" customWidth="1"/>
    <col min="6661" max="6661" width="5" style="3" customWidth="1"/>
    <col min="6662" max="6662" width="12.140625" style="3" customWidth="1"/>
    <col min="6663" max="6903" width="9.140625" style="3"/>
    <col min="6904" max="6904" width="50.28515625" style="3" customWidth="1"/>
    <col min="6905" max="6905" width="5.28515625" style="3" customWidth="1"/>
    <col min="6906" max="6906" width="18.5703125" style="3" customWidth="1"/>
    <col min="6907" max="6907" width="20.42578125" style="3" customWidth="1"/>
    <col min="6908" max="6908" width="1.42578125" style="3" customWidth="1"/>
    <col min="6909" max="6909" width="5.85546875" style="3" customWidth="1"/>
    <col min="6910" max="6910" width="10.140625" style="3" customWidth="1"/>
    <col min="6911" max="6911" width="10.28515625" style="3" customWidth="1"/>
    <col min="6912" max="6912" width="10" style="3" customWidth="1"/>
    <col min="6913" max="6913" width="9.85546875" style="3" customWidth="1"/>
    <col min="6914" max="6915" width="9.7109375" style="3" customWidth="1"/>
    <col min="6916" max="6916" width="10.85546875" style="3" customWidth="1"/>
    <col min="6917" max="6917" width="5" style="3" customWidth="1"/>
    <col min="6918" max="6918" width="12.140625" style="3" customWidth="1"/>
    <col min="6919" max="7159" width="9.140625" style="3"/>
    <col min="7160" max="7160" width="50.28515625" style="3" customWidth="1"/>
    <col min="7161" max="7161" width="5.28515625" style="3" customWidth="1"/>
    <col min="7162" max="7162" width="18.5703125" style="3" customWidth="1"/>
    <col min="7163" max="7163" width="20.42578125" style="3" customWidth="1"/>
    <col min="7164" max="7164" width="1.42578125" style="3" customWidth="1"/>
    <col min="7165" max="7165" width="5.85546875" style="3" customWidth="1"/>
    <col min="7166" max="7166" width="10.140625" style="3" customWidth="1"/>
    <col min="7167" max="7167" width="10.28515625" style="3" customWidth="1"/>
    <col min="7168" max="7168" width="10" style="3" customWidth="1"/>
    <col min="7169" max="7169" width="9.85546875" style="3" customWidth="1"/>
    <col min="7170" max="7171" width="9.7109375" style="3" customWidth="1"/>
    <col min="7172" max="7172" width="10.85546875" style="3" customWidth="1"/>
    <col min="7173" max="7173" width="5" style="3" customWidth="1"/>
    <col min="7174" max="7174" width="12.140625" style="3" customWidth="1"/>
    <col min="7175" max="7415" width="9.140625" style="3"/>
    <col min="7416" max="7416" width="50.28515625" style="3" customWidth="1"/>
    <col min="7417" max="7417" width="5.28515625" style="3" customWidth="1"/>
    <col min="7418" max="7418" width="18.5703125" style="3" customWidth="1"/>
    <col min="7419" max="7419" width="20.42578125" style="3" customWidth="1"/>
    <col min="7420" max="7420" width="1.42578125" style="3" customWidth="1"/>
    <col min="7421" max="7421" width="5.85546875" style="3" customWidth="1"/>
    <col min="7422" max="7422" width="10.140625" style="3" customWidth="1"/>
    <col min="7423" max="7423" width="10.28515625" style="3" customWidth="1"/>
    <col min="7424" max="7424" width="10" style="3" customWidth="1"/>
    <col min="7425" max="7425" width="9.85546875" style="3" customWidth="1"/>
    <col min="7426" max="7427" width="9.7109375" style="3" customWidth="1"/>
    <col min="7428" max="7428" width="10.85546875" style="3" customWidth="1"/>
    <col min="7429" max="7429" width="5" style="3" customWidth="1"/>
    <col min="7430" max="7430" width="12.140625" style="3" customWidth="1"/>
    <col min="7431" max="7671" width="9.140625" style="3"/>
    <col min="7672" max="7672" width="50.28515625" style="3" customWidth="1"/>
    <col min="7673" max="7673" width="5.28515625" style="3" customWidth="1"/>
    <col min="7674" max="7674" width="18.5703125" style="3" customWidth="1"/>
    <col min="7675" max="7675" width="20.42578125" style="3" customWidth="1"/>
    <col min="7676" max="7676" width="1.42578125" style="3" customWidth="1"/>
    <col min="7677" max="7677" width="5.85546875" style="3" customWidth="1"/>
    <col min="7678" max="7678" width="10.140625" style="3" customWidth="1"/>
    <col min="7679" max="7679" width="10.28515625" style="3" customWidth="1"/>
    <col min="7680" max="7680" width="10" style="3" customWidth="1"/>
    <col min="7681" max="7681" width="9.85546875" style="3" customWidth="1"/>
    <col min="7682" max="7683" width="9.7109375" style="3" customWidth="1"/>
    <col min="7684" max="7684" width="10.85546875" style="3" customWidth="1"/>
    <col min="7685" max="7685" width="5" style="3" customWidth="1"/>
    <col min="7686" max="7686" width="12.140625" style="3" customWidth="1"/>
    <col min="7687" max="7927" width="9.140625" style="3"/>
    <col min="7928" max="7928" width="50.28515625" style="3" customWidth="1"/>
    <col min="7929" max="7929" width="5.28515625" style="3" customWidth="1"/>
    <col min="7930" max="7930" width="18.5703125" style="3" customWidth="1"/>
    <col min="7931" max="7931" width="20.42578125" style="3" customWidth="1"/>
    <col min="7932" max="7932" width="1.42578125" style="3" customWidth="1"/>
    <col min="7933" max="7933" width="5.85546875" style="3" customWidth="1"/>
    <col min="7934" max="7934" width="10.140625" style="3" customWidth="1"/>
    <col min="7935" max="7935" width="10.28515625" style="3" customWidth="1"/>
    <col min="7936" max="7936" width="10" style="3" customWidth="1"/>
    <col min="7937" max="7937" width="9.85546875" style="3" customWidth="1"/>
    <col min="7938" max="7939" width="9.7109375" style="3" customWidth="1"/>
    <col min="7940" max="7940" width="10.85546875" style="3" customWidth="1"/>
    <col min="7941" max="7941" width="5" style="3" customWidth="1"/>
    <col min="7942" max="7942" width="12.140625" style="3" customWidth="1"/>
    <col min="7943" max="8183" width="9.140625" style="3"/>
    <col min="8184" max="8184" width="50.28515625" style="3" customWidth="1"/>
    <col min="8185" max="8185" width="5.28515625" style="3" customWidth="1"/>
    <col min="8186" max="8186" width="18.5703125" style="3" customWidth="1"/>
    <col min="8187" max="8187" width="20.42578125" style="3" customWidth="1"/>
    <col min="8188" max="8188" width="1.42578125" style="3" customWidth="1"/>
    <col min="8189" max="8189" width="5.85546875" style="3" customWidth="1"/>
    <col min="8190" max="8190" width="10.140625" style="3" customWidth="1"/>
    <col min="8191" max="8191" width="10.28515625" style="3" customWidth="1"/>
    <col min="8192" max="8192" width="10" style="3" customWidth="1"/>
    <col min="8193" max="8193" width="9.85546875" style="3" customWidth="1"/>
    <col min="8194" max="8195" width="9.7109375" style="3" customWidth="1"/>
    <col min="8196" max="8196" width="10.85546875" style="3" customWidth="1"/>
    <col min="8197" max="8197" width="5" style="3" customWidth="1"/>
    <col min="8198" max="8198" width="12.140625" style="3" customWidth="1"/>
    <col min="8199" max="8439" width="9.140625" style="3"/>
    <col min="8440" max="8440" width="50.28515625" style="3" customWidth="1"/>
    <col min="8441" max="8441" width="5.28515625" style="3" customWidth="1"/>
    <col min="8442" max="8442" width="18.5703125" style="3" customWidth="1"/>
    <col min="8443" max="8443" width="20.42578125" style="3" customWidth="1"/>
    <col min="8444" max="8444" width="1.42578125" style="3" customWidth="1"/>
    <col min="8445" max="8445" width="5.85546875" style="3" customWidth="1"/>
    <col min="8446" max="8446" width="10.140625" style="3" customWidth="1"/>
    <col min="8447" max="8447" width="10.28515625" style="3" customWidth="1"/>
    <col min="8448" max="8448" width="10" style="3" customWidth="1"/>
    <col min="8449" max="8449" width="9.85546875" style="3" customWidth="1"/>
    <col min="8450" max="8451" width="9.7109375" style="3" customWidth="1"/>
    <col min="8452" max="8452" width="10.85546875" style="3" customWidth="1"/>
    <col min="8453" max="8453" width="5" style="3" customWidth="1"/>
    <col min="8454" max="8454" width="12.140625" style="3" customWidth="1"/>
    <col min="8455" max="8695" width="9.140625" style="3"/>
    <col min="8696" max="8696" width="50.28515625" style="3" customWidth="1"/>
    <col min="8697" max="8697" width="5.28515625" style="3" customWidth="1"/>
    <col min="8698" max="8698" width="18.5703125" style="3" customWidth="1"/>
    <col min="8699" max="8699" width="20.42578125" style="3" customWidth="1"/>
    <col min="8700" max="8700" width="1.42578125" style="3" customWidth="1"/>
    <col min="8701" max="8701" width="5.85546875" style="3" customWidth="1"/>
    <col min="8702" max="8702" width="10.140625" style="3" customWidth="1"/>
    <col min="8703" max="8703" width="10.28515625" style="3" customWidth="1"/>
    <col min="8704" max="8704" width="10" style="3" customWidth="1"/>
    <col min="8705" max="8705" width="9.85546875" style="3" customWidth="1"/>
    <col min="8706" max="8707" width="9.7109375" style="3" customWidth="1"/>
    <col min="8708" max="8708" width="10.85546875" style="3" customWidth="1"/>
    <col min="8709" max="8709" width="5" style="3" customWidth="1"/>
    <col min="8710" max="8710" width="12.140625" style="3" customWidth="1"/>
    <col min="8711" max="8951" width="9.140625" style="3"/>
    <col min="8952" max="8952" width="50.28515625" style="3" customWidth="1"/>
    <col min="8953" max="8953" width="5.28515625" style="3" customWidth="1"/>
    <col min="8954" max="8954" width="18.5703125" style="3" customWidth="1"/>
    <col min="8955" max="8955" width="20.42578125" style="3" customWidth="1"/>
    <col min="8956" max="8956" width="1.42578125" style="3" customWidth="1"/>
    <col min="8957" max="8957" width="5.85546875" style="3" customWidth="1"/>
    <col min="8958" max="8958" width="10.140625" style="3" customWidth="1"/>
    <col min="8959" max="8959" width="10.28515625" style="3" customWidth="1"/>
    <col min="8960" max="8960" width="10" style="3" customWidth="1"/>
    <col min="8961" max="8961" width="9.85546875" style="3" customWidth="1"/>
    <col min="8962" max="8963" width="9.7109375" style="3" customWidth="1"/>
    <col min="8964" max="8964" width="10.85546875" style="3" customWidth="1"/>
    <col min="8965" max="8965" width="5" style="3" customWidth="1"/>
    <col min="8966" max="8966" width="12.140625" style="3" customWidth="1"/>
    <col min="8967" max="9207" width="9.140625" style="3"/>
    <col min="9208" max="9208" width="50.28515625" style="3" customWidth="1"/>
    <col min="9209" max="9209" width="5.28515625" style="3" customWidth="1"/>
    <col min="9210" max="9210" width="18.5703125" style="3" customWidth="1"/>
    <col min="9211" max="9211" width="20.42578125" style="3" customWidth="1"/>
    <col min="9212" max="9212" width="1.42578125" style="3" customWidth="1"/>
    <col min="9213" max="9213" width="5.85546875" style="3" customWidth="1"/>
    <col min="9214" max="9214" width="10.140625" style="3" customWidth="1"/>
    <col min="9215" max="9215" width="10.28515625" style="3" customWidth="1"/>
    <col min="9216" max="9216" width="10" style="3" customWidth="1"/>
    <col min="9217" max="9217" width="9.85546875" style="3" customWidth="1"/>
    <col min="9218" max="9219" width="9.7109375" style="3" customWidth="1"/>
    <col min="9220" max="9220" width="10.85546875" style="3" customWidth="1"/>
    <col min="9221" max="9221" width="5" style="3" customWidth="1"/>
    <col min="9222" max="9222" width="12.140625" style="3" customWidth="1"/>
    <col min="9223" max="9463" width="9.140625" style="3"/>
    <col min="9464" max="9464" width="50.28515625" style="3" customWidth="1"/>
    <col min="9465" max="9465" width="5.28515625" style="3" customWidth="1"/>
    <col min="9466" max="9466" width="18.5703125" style="3" customWidth="1"/>
    <col min="9467" max="9467" width="20.42578125" style="3" customWidth="1"/>
    <col min="9468" max="9468" width="1.42578125" style="3" customWidth="1"/>
    <col min="9469" max="9469" width="5.85546875" style="3" customWidth="1"/>
    <col min="9470" max="9470" width="10.140625" style="3" customWidth="1"/>
    <col min="9471" max="9471" width="10.28515625" style="3" customWidth="1"/>
    <col min="9472" max="9472" width="10" style="3" customWidth="1"/>
    <col min="9473" max="9473" width="9.85546875" style="3" customWidth="1"/>
    <col min="9474" max="9475" width="9.7109375" style="3" customWidth="1"/>
    <col min="9476" max="9476" width="10.85546875" style="3" customWidth="1"/>
    <col min="9477" max="9477" width="5" style="3" customWidth="1"/>
    <col min="9478" max="9478" width="12.140625" style="3" customWidth="1"/>
    <col min="9479" max="9719" width="9.140625" style="3"/>
    <col min="9720" max="9720" width="50.28515625" style="3" customWidth="1"/>
    <col min="9721" max="9721" width="5.28515625" style="3" customWidth="1"/>
    <col min="9722" max="9722" width="18.5703125" style="3" customWidth="1"/>
    <col min="9723" max="9723" width="20.42578125" style="3" customWidth="1"/>
    <col min="9724" max="9724" width="1.42578125" style="3" customWidth="1"/>
    <col min="9725" max="9725" width="5.85546875" style="3" customWidth="1"/>
    <col min="9726" max="9726" width="10.140625" style="3" customWidth="1"/>
    <col min="9727" max="9727" width="10.28515625" style="3" customWidth="1"/>
    <col min="9728" max="9728" width="10" style="3" customWidth="1"/>
    <col min="9729" max="9729" width="9.85546875" style="3" customWidth="1"/>
    <col min="9730" max="9731" width="9.7109375" style="3" customWidth="1"/>
    <col min="9732" max="9732" width="10.85546875" style="3" customWidth="1"/>
    <col min="9733" max="9733" width="5" style="3" customWidth="1"/>
    <col min="9734" max="9734" width="12.140625" style="3" customWidth="1"/>
    <col min="9735" max="9975" width="9.140625" style="3"/>
    <col min="9976" max="9976" width="50.28515625" style="3" customWidth="1"/>
    <col min="9977" max="9977" width="5.28515625" style="3" customWidth="1"/>
    <col min="9978" max="9978" width="18.5703125" style="3" customWidth="1"/>
    <col min="9979" max="9979" width="20.42578125" style="3" customWidth="1"/>
    <col min="9980" max="9980" width="1.42578125" style="3" customWidth="1"/>
    <col min="9981" max="9981" width="5.85546875" style="3" customWidth="1"/>
    <col min="9982" max="9982" width="10.140625" style="3" customWidth="1"/>
    <col min="9983" max="9983" width="10.28515625" style="3" customWidth="1"/>
    <col min="9984" max="9984" width="10" style="3" customWidth="1"/>
    <col min="9985" max="9985" width="9.85546875" style="3" customWidth="1"/>
    <col min="9986" max="9987" width="9.7109375" style="3" customWidth="1"/>
    <col min="9988" max="9988" width="10.85546875" style="3" customWidth="1"/>
    <col min="9989" max="9989" width="5" style="3" customWidth="1"/>
    <col min="9990" max="9990" width="12.140625" style="3" customWidth="1"/>
    <col min="9991" max="10231" width="9.140625" style="3"/>
    <col min="10232" max="10232" width="50.28515625" style="3" customWidth="1"/>
    <col min="10233" max="10233" width="5.28515625" style="3" customWidth="1"/>
    <col min="10234" max="10234" width="18.5703125" style="3" customWidth="1"/>
    <col min="10235" max="10235" width="20.42578125" style="3" customWidth="1"/>
    <col min="10236" max="10236" width="1.42578125" style="3" customWidth="1"/>
    <col min="10237" max="10237" width="5.85546875" style="3" customWidth="1"/>
    <col min="10238" max="10238" width="10.140625" style="3" customWidth="1"/>
    <col min="10239" max="10239" width="10.28515625" style="3" customWidth="1"/>
    <col min="10240" max="10240" width="10" style="3" customWidth="1"/>
    <col min="10241" max="10241" width="9.85546875" style="3" customWidth="1"/>
    <col min="10242" max="10243" width="9.7109375" style="3" customWidth="1"/>
    <col min="10244" max="10244" width="10.85546875" style="3" customWidth="1"/>
    <col min="10245" max="10245" width="5" style="3" customWidth="1"/>
    <col min="10246" max="10246" width="12.140625" style="3" customWidth="1"/>
    <col min="10247" max="10487" width="9.140625" style="3"/>
    <col min="10488" max="10488" width="50.28515625" style="3" customWidth="1"/>
    <col min="10489" max="10489" width="5.28515625" style="3" customWidth="1"/>
    <col min="10490" max="10490" width="18.5703125" style="3" customWidth="1"/>
    <col min="10491" max="10491" width="20.42578125" style="3" customWidth="1"/>
    <col min="10492" max="10492" width="1.42578125" style="3" customWidth="1"/>
    <col min="10493" max="10493" width="5.85546875" style="3" customWidth="1"/>
    <col min="10494" max="10494" width="10.140625" style="3" customWidth="1"/>
    <col min="10495" max="10495" width="10.28515625" style="3" customWidth="1"/>
    <col min="10496" max="10496" width="10" style="3" customWidth="1"/>
    <col min="10497" max="10497" width="9.85546875" style="3" customWidth="1"/>
    <col min="10498" max="10499" width="9.7109375" style="3" customWidth="1"/>
    <col min="10500" max="10500" width="10.85546875" style="3" customWidth="1"/>
    <col min="10501" max="10501" width="5" style="3" customWidth="1"/>
    <col min="10502" max="10502" width="12.140625" style="3" customWidth="1"/>
    <col min="10503" max="10743" width="9.140625" style="3"/>
    <col min="10744" max="10744" width="50.28515625" style="3" customWidth="1"/>
    <col min="10745" max="10745" width="5.28515625" style="3" customWidth="1"/>
    <col min="10746" max="10746" width="18.5703125" style="3" customWidth="1"/>
    <col min="10747" max="10747" width="20.42578125" style="3" customWidth="1"/>
    <col min="10748" max="10748" width="1.42578125" style="3" customWidth="1"/>
    <col min="10749" max="10749" width="5.85546875" style="3" customWidth="1"/>
    <col min="10750" max="10750" width="10.140625" style="3" customWidth="1"/>
    <col min="10751" max="10751" width="10.28515625" style="3" customWidth="1"/>
    <col min="10752" max="10752" width="10" style="3" customWidth="1"/>
    <col min="10753" max="10753" width="9.85546875" style="3" customWidth="1"/>
    <col min="10754" max="10755" width="9.7109375" style="3" customWidth="1"/>
    <col min="10756" max="10756" width="10.85546875" style="3" customWidth="1"/>
    <col min="10757" max="10757" width="5" style="3" customWidth="1"/>
    <col min="10758" max="10758" width="12.140625" style="3" customWidth="1"/>
    <col min="10759" max="10999" width="9.140625" style="3"/>
    <col min="11000" max="11000" width="50.28515625" style="3" customWidth="1"/>
    <col min="11001" max="11001" width="5.28515625" style="3" customWidth="1"/>
    <col min="11002" max="11002" width="18.5703125" style="3" customWidth="1"/>
    <col min="11003" max="11003" width="20.42578125" style="3" customWidth="1"/>
    <col min="11004" max="11004" width="1.42578125" style="3" customWidth="1"/>
    <col min="11005" max="11005" width="5.85546875" style="3" customWidth="1"/>
    <col min="11006" max="11006" width="10.140625" style="3" customWidth="1"/>
    <col min="11007" max="11007" width="10.28515625" style="3" customWidth="1"/>
    <col min="11008" max="11008" width="10" style="3" customWidth="1"/>
    <col min="11009" max="11009" width="9.85546875" style="3" customWidth="1"/>
    <col min="11010" max="11011" width="9.7109375" style="3" customWidth="1"/>
    <col min="11012" max="11012" width="10.85546875" style="3" customWidth="1"/>
    <col min="11013" max="11013" width="5" style="3" customWidth="1"/>
    <col min="11014" max="11014" width="12.140625" style="3" customWidth="1"/>
    <col min="11015" max="11255" width="9.140625" style="3"/>
    <col min="11256" max="11256" width="50.28515625" style="3" customWidth="1"/>
    <col min="11257" max="11257" width="5.28515625" style="3" customWidth="1"/>
    <col min="11258" max="11258" width="18.5703125" style="3" customWidth="1"/>
    <col min="11259" max="11259" width="20.42578125" style="3" customWidth="1"/>
    <col min="11260" max="11260" width="1.42578125" style="3" customWidth="1"/>
    <col min="11261" max="11261" width="5.85546875" style="3" customWidth="1"/>
    <col min="11262" max="11262" width="10.140625" style="3" customWidth="1"/>
    <col min="11263" max="11263" width="10.28515625" style="3" customWidth="1"/>
    <col min="11264" max="11264" width="10" style="3" customWidth="1"/>
    <col min="11265" max="11265" width="9.85546875" style="3" customWidth="1"/>
    <col min="11266" max="11267" width="9.7109375" style="3" customWidth="1"/>
    <col min="11268" max="11268" width="10.85546875" style="3" customWidth="1"/>
    <col min="11269" max="11269" width="5" style="3" customWidth="1"/>
    <col min="11270" max="11270" width="12.140625" style="3" customWidth="1"/>
    <col min="11271" max="11511" width="9.140625" style="3"/>
    <col min="11512" max="11512" width="50.28515625" style="3" customWidth="1"/>
    <col min="11513" max="11513" width="5.28515625" style="3" customWidth="1"/>
    <col min="11514" max="11514" width="18.5703125" style="3" customWidth="1"/>
    <col min="11515" max="11515" width="20.42578125" style="3" customWidth="1"/>
    <col min="11516" max="11516" width="1.42578125" style="3" customWidth="1"/>
    <col min="11517" max="11517" width="5.85546875" style="3" customWidth="1"/>
    <col min="11518" max="11518" width="10.140625" style="3" customWidth="1"/>
    <col min="11519" max="11519" width="10.28515625" style="3" customWidth="1"/>
    <col min="11520" max="11520" width="10" style="3" customWidth="1"/>
    <col min="11521" max="11521" width="9.85546875" style="3" customWidth="1"/>
    <col min="11522" max="11523" width="9.7109375" style="3" customWidth="1"/>
    <col min="11524" max="11524" width="10.85546875" style="3" customWidth="1"/>
    <col min="11525" max="11525" width="5" style="3" customWidth="1"/>
    <col min="11526" max="11526" width="12.140625" style="3" customWidth="1"/>
    <col min="11527" max="11767" width="9.140625" style="3"/>
    <col min="11768" max="11768" width="50.28515625" style="3" customWidth="1"/>
    <col min="11769" max="11769" width="5.28515625" style="3" customWidth="1"/>
    <col min="11770" max="11770" width="18.5703125" style="3" customWidth="1"/>
    <col min="11771" max="11771" width="20.42578125" style="3" customWidth="1"/>
    <col min="11772" max="11772" width="1.42578125" style="3" customWidth="1"/>
    <col min="11773" max="11773" width="5.85546875" style="3" customWidth="1"/>
    <col min="11774" max="11774" width="10.140625" style="3" customWidth="1"/>
    <col min="11775" max="11775" width="10.28515625" style="3" customWidth="1"/>
    <col min="11776" max="11776" width="10" style="3" customWidth="1"/>
    <col min="11777" max="11777" width="9.85546875" style="3" customWidth="1"/>
    <col min="11778" max="11779" width="9.7109375" style="3" customWidth="1"/>
    <col min="11780" max="11780" width="10.85546875" style="3" customWidth="1"/>
    <col min="11781" max="11781" width="5" style="3" customWidth="1"/>
    <col min="11782" max="11782" width="12.140625" style="3" customWidth="1"/>
    <col min="11783" max="12023" width="9.140625" style="3"/>
    <col min="12024" max="12024" width="50.28515625" style="3" customWidth="1"/>
    <col min="12025" max="12025" width="5.28515625" style="3" customWidth="1"/>
    <col min="12026" max="12026" width="18.5703125" style="3" customWidth="1"/>
    <col min="12027" max="12027" width="20.42578125" style="3" customWidth="1"/>
    <col min="12028" max="12028" width="1.42578125" style="3" customWidth="1"/>
    <col min="12029" max="12029" width="5.85546875" style="3" customWidth="1"/>
    <col min="12030" max="12030" width="10.140625" style="3" customWidth="1"/>
    <col min="12031" max="12031" width="10.28515625" style="3" customWidth="1"/>
    <col min="12032" max="12032" width="10" style="3" customWidth="1"/>
    <col min="12033" max="12033" width="9.85546875" style="3" customWidth="1"/>
    <col min="12034" max="12035" width="9.7109375" style="3" customWidth="1"/>
    <col min="12036" max="12036" width="10.85546875" style="3" customWidth="1"/>
    <col min="12037" max="12037" width="5" style="3" customWidth="1"/>
    <col min="12038" max="12038" width="12.140625" style="3" customWidth="1"/>
    <col min="12039" max="12279" width="9.140625" style="3"/>
    <col min="12280" max="12280" width="50.28515625" style="3" customWidth="1"/>
    <col min="12281" max="12281" width="5.28515625" style="3" customWidth="1"/>
    <col min="12282" max="12282" width="18.5703125" style="3" customWidth="1"/>
    <col min="12283" max="12283" width="20.42578125" style="3" customWidth="1"/>
    <col min="12284" max="12284" width="1.42578125" style="3" customWidth="1"/>
    <col min="12285" max="12285" width="5.85546875" style="3" customWidth="1"/>
    <col min="12286" max="12286" width="10.140625" style="3" customWidth="1"/>
    <col min="12287" max="12287" width="10.28515625" style="3" customWidth="1"/>
    <col min="12288" max="12288" width="10" style="3" customWidth="1"/>
    <col min="12289" max="12289" width="9.85546875" style="3" customWidth="1"/>
    <col min="12290" max="12291" width="9.7109375" style="3" customWidth="1"/>
    <col min="12292" max="12292" width="10.85546875" style="3" customWidth="1"/>
    <col min="12293" max="12293" width="5" style="3" customWidth="1"/>
    <col min="12294" max="12294" width="12.140625" style="3" customWidth="1"/>
    <col min="12295" max="12535" width="9.140625" style="3"/>
    <col min="12536" max="12536" width="50.28515625" style="3" customWidth="1"/>
    <col min="12537" max="12537" width="5.28515625" style="3" customWidth="1"/>
    <col min="12538" max="12538" width="18.5703125" style="3" customWidth="1"/>
    <col min="12539" max="12539" width="20.42578125" style="3" customWidth="1"/>
    <col min="12540" max="12540" width="1.42578125" style="3" customWidth="1"/>
    <col min="12541" max="12541" width="5.85546875" style="3" customWidth="1"/>
    <col min="12542" max="12542" width="10.140625" style="3" customWidth="1"/>
    <col min="12543" max="12543" width="10.28515625" style="3" customWidth="1"/>
    <col min="12544" max="12544" width="10" style="3" customWidth="1"/>
    <col min="12545" max="12545" width="9.85546875" style="3" customWidth="1"/>
    <col min="12546" max="12547" width="9.7109375" style="3" customWidth="1"/>
    <col min="12548" max="12548" width="10.85546875" style="3" customWidth="1"/>
    <col min="12549" max="12549" width="5" style="3" customWidth="1"/>
    <col min="12550" max="12550" width="12.140625" style="3" customWidth="1"/>
    <col min="12551" max="12791" width="9.140625" style="3"/>
    <col min="12792" max="12792" width="50.28515625" style="3" customWidth="1"/>
    <col min="12793" max="12793" width="5.28515625" style="3" customWidth="1"/>
    <col min="12794" max="12794" width="18.5703125" style="3" customWidth="1"/>
    <col min="12795" max="12795" width="20.42578125" style="3" customWidth="1"/>
    <col min="12796" max="12796" width="1.42578125" style="3" customWidth="1"/>
    <col min="12797" max="12797" width="5.85546875" style="3" customWidth="1"/>
    <col min="12798" max="12798" width="10.140625" style="3" customWidth="1"/>
    <col min="12799" max="12799" width="10.28515625" style="3" customWidth="1"/>
    <col min="12800" max="12800" width="10" style="3" customWidth="1"/>
    <col min="12801" max="12801" width="9.85546875" style="3" customWidth="1"/>
    <col min="12802" max="12803" width="9.7109375" style="3" customWidth="1"/>
    <col min="12804" max="12804" width="10.85546875" style="3" customWidth="1"/>
    <col min="12805" max="12805" width="5" style="3" customWidth="1"/>
    <col min="12806" max="12806" width="12.140625" style="3" customWidth="1"/>
    <col min="12807" max="13047" width="9.140625" style="3"/>
    <col min="13048" max="13048" width="50.28515625" style="3" customWidth="1"/>
    <col min="13049" max="13049" width="5.28515625" style="3" customWidth="1"/>
    <col min="13050" max="13050" width="18.5703125" style="3" customWidth="1"/>
    <col min="13051" max="13051" width="20.42578125" style="3" customWidth="1"/>
    <col min="13052" max="13052" width="1.42578125" style="3" customWidth="1"/>
    <col min="13053" max="13053" width="5.85546875" style="3" customWidth="1"/>
    <col min="13054" max="13054" width="10.140625" style="3" customWidth="1"/>
    <col min="13055" max="13055" width="10.28515625" style="3" customWidth="1"/>
    <col min="13056" max="13056" width="10" style="3" customWidth="1"/>
    <col min="13057" max="13057" width="9.85546875" style="3" customWidth="1"/>
    <col min="13058" max="13059" width="9.7109375" style="3" customWidth="1"/>
    <col min="13060" max="13060" width="10.85546875" style="3" customWidth="1"/>
    <col min="13061" max="13061" width="5" style="3" customWidth="1"/>
    <col min="13062" max="13062" width="12.140625" style="3" customWidth="1"/>
    <col min="13063" max="13303" width="9.140625" style="3"/>
    <col min="13304" max="13304" width="50.28515625" style="3" customWidth="1"/>
    <col min="13305" max="13305" width="5.28515625" style="3" customWidth="1"/>
    <col min="13306" max="13306" width="18.5703125" style="3" customWidth="1"/>
    <col min="13307" max="13307" width="20.42578125" style="3" customWidth="1"/>
    <col min="13308" max="13308" width="1.42578125" style="3" customWidth="1"/>
    <col min="13309" max="13309" width="5.85546875" style="3" customWidth="1"/>
    <col min="13310" max="13310" width="10.140625" style="3" customWidth="1"/>
    <col min="13311" max="13311" width="10.28515625" style="3" customWidth="1"/>
    <col min="13312" max="13312" width="10" style="3" customWidth="1"/>
    <col min="13313" max="13313" width="9.85546875" style="3" customWidth="1"/>
    <col min="13314" max="13315" width="9.7109375" style="3" customWidth="1"/>
    <col min="13316" max="13316" width="10.85546875" style="3" customWidth="1"/>
    <col min="13317" max="13317" width="5" style="3" customWidth="1"/>
    <col min="13318" max="13318" width="12.140625" style="3" customWidth="1"/>
    <col min="13319" max="13559" width="9.140625" style="3"/>
    <col min="13560" max="13560" width="50.28515625" style="3" customWidth="1"/>
    <col min="13561" max="13561" width="5.28515625" style="3" customWidth="1"/>
    <col min="13562" max="13562" width="18.5703125" style="3" customWidth="1"/>
    <col min="13563" max="13563" width="20.42578125" style="3" customWidth="1"/>
    <col min="13564" max="13564" width="1.42578125" style="3" customWidth="1"/>
    <col min="13565" max="13565" width="5.85546875" style="3" customWidth="1"/>
    <col min="13566" max="13566" width="10.140625" style="3" customWidth="1"/>
    <col min="13567" max="13567" width="10.28515625" style="3" customWidth="1"/>
    <col min="13568" max="13568" width="10" style="3" customWidth="1"/>
    <col min="13569" max="13569" width="9.85546875" style="3" customWidth="1"/>
    <col min="13570" max="13571" width="9.7109375" style="3" customWidth="1"/>
    <col min="13572" max="13572" width="10.85546875" style="3" customWidth="1"/>
    <col min="13573" max="13573" width="5" style="3" customWidth="1"/>
    <col min="13574" max="13574" width="12.140625" style="3" customWidth="1"/>
    <col min="13575" max="13815" width="9.140625" style="3"/>
    <col min="13816" max="13816" width="50.28515625" style="3" customWidth="1"/>
    <col min="13817" max="13817" width="5.28515625" style="3" customWidth="1"/>
    <col min="13818" max="13818" width="18.5703125" style="3" customWidth="1"/>
    <col min="13819" max="13819" width="20.42578125" style="3" customWidth="1"/>
    <col min="13820" max="13820" width="1.42578125" style="3" customWidth="1"/>
    <col min="13821" max="13821" width="5.85546875" style="3" customWidth="1"/>
    <col min="13822" max="13822" width="10.140625" style="3" customWidth="1"/>
    <col min="13823" max="13823" width="10.28515625" style="3" customWidth="1"/>
    <col min="13824" max="13824" width="10" style="3" customWidth="1"/>
    <col min="13825" max="13825" width="9.85546875" style="3" customWidth="1"/>
    <col min="13826" max="13827" width="9.7109375" style="3" customWidth="1"/>
    <col min="13828" max="13828" width="10.85546875" style="3" customWidth="1"/>
    <col min="13829" max="13829" width="5" style="3" customWidth="1"/>
    <col min="13830" max="13830" width="12.140625" style="3" customWidth="1"/>
    <col min="13831" max="14071" width="9.140625" style="3"/>
    <col min="14072" max="14072" width="50.28515625" style="3" customWidth="1"/>
    <col min="14073" max="14073" width="5.28515625" style="3" customWidth="1"/>
    <col min="14074" max="14074" width="18.5703125" style="3" customWidth="1"/>
    <col min="14075" max="14075" width="20.42578125" style="3" customWidth="1"/>
    <col min="14076" max="14076" width="1.42578125" style="3" customWidth="1"/>
    <col min="14077" max="14077" width="5.85546875" style="3" customWidth="1"/>
    <col min="14078" max="14078" width="10.140625" style="3" customWidth="1"/>
    <col min="14079" max="14079" width="10.28515625" style="3" customWidth="1"/>
    <col min="14080" max="14080" width="10" style="3" customWidth="1"/>
    <col min="14081" max="14081" width="9.85546875" style="3" customWidth="1"/>
    <col min="14082" max="14083" width="9.7109375" style="3" customWidth="1"/>
    <col min="14084" max="14084" width="10.85546875" style="3" customWidth="1"/>
    <col min="14085" max="14085" width="5" style="3" customWidth="1"/>
    <col min="14086" max="14086" width="12.140625" style="3" customWidth="1"/>
    <col min="14087" max="14327" width="9.140625" style="3"/>
    <col min="14328" max="14328" width="50.28515625" style="3" customWidth="1"/>
    <col min="14329" max="14329" width="5.28515625" style="3" customWidth="1"/>
    <col min="14330" max="14330" width="18.5703125" style="3" customWidth="1"/>
    <col min="14331" max="14331" width="20.42578125" style="3" customWidth="1"/>
    <col min="14332" max="14332" width="1.42578125" style="3" customWidth="1"/>
    <col min="14333" max="14333" width="5.85546875" style="3" customWidth="1"/>
    <col min="14334" max="14334" width="10.140625" style="3" customWidth="1"/>
    <col min="14335" max="14335" width="10.28515625" style="3" customWidth="1"/>
    <col min="14336" max="14336" width="10" style="3" customWidth="1"/>
    <col min="14337" max="14337" width="9.85546875" style="3" customWidth="1"/>
    <col min="14338" max="14339" width="9.7109375" style="3" customWidth="1"/>
    <col min="14340" max="14340" width="10.85546875" style="3" customWidth="1"/>
    <col min="14341" max="14341" width="5" style="3" customWidth="1"/>
    <col min="14342" max="14342" width="12.140625" style="3" customWidth="1"/>
    <col min="14343" max="14583" width="9.140625" style="3"/>
    <col min="14584" max="14584" width="50.28515625" style="3" customWidth="1"/>
    <col min="14585" max="14585" width="5.28515625" style="3" customWidth="1"/>
    <col min="14586" max="14586" width="18.5703125" style="3" customWidth="1"/>
    <col min="14587" max="14587" width="20.42578125" style="3" customWidth="1"/>
    <col min="14588" max="14588" width="1.42578125" style="3" customWidth="1"/>
    <col min="14589" max="14589" width="5.85546875" style="3" customWidth="1"/>
    <col min="14590" max="14590" width="10.140625" style="3" customWidth="1"/>
    <col min="14591" max="14591" width="10.28515625" style="3" customWidth="1"/>
    <col min="14592" max="14592" width="10" style="3" customWidth="1"/>
    <col min="14593" max="14593" width="9.85546875" style="3" customWidth="1"/>
    <col min="14594" max="14595" width="9.7109375" style="3" customWidth="1"/>
    <col min="14596" max="14596" width="10.85546875" style="3" customWidth="1"/>
    <col min="14597" max="14597" width="5" style="3" customWidth="1"/>
    <col min="14598" max="14598" width="12.140625" style="3" customWidth="1"/>
    <col min="14599" max="14839" width="9.140625" style="3"/>
    <col min="14840" max="14840" width="50.28515625" style="3" customWidth="1"/>
    <col min="14841" max="14841" width="5.28515625" style="3" customWidth="1"/>
    <col min="14842" max="14842" width="18.5703125" style="3" customWidth="1"/>
    <col min="14843" max="14843" width="20.42578125" style="3" customWidth="1"/>
    <col min="14844" max="14844" width="1.42578125" style="3" customWidth="1"/>
    <col min="14845" max="14845" width="5.85546875" style="3" customWidth="1"/>
    <col min="14846" max="14846" width="10.140625" style="3" customWidth="1"/>
    <col min="14847" max="14847" width="10.28515625" style="3" customWidth="1"/>
    <col min="14848" max="14848" width="10" style="3" customWidth="1"/>
    <col min="14849" max="14849" width="9.85546875" style="3" customWidth="1"/>
    <col min="14850" max="14851" width="9.7109375" style="3" customWidth="1"/>
    <col min="14852" max="14852" width="10.85546875" style="3" customWidth="1"/>
    <col min="14853" max="14853" width="5" style="3" customWidth="1"/>
    <col min="14854" max="14854" width="12.140625" style="3" customWidth="1"/>
    <col min="14855" max="15095" width="9.140625" style="3"/>
    <col min="15096" max="15096" width="50.28515625" style="3" customWidth="1"/>
    <col min="15097" max="15097" width="5.28515625" style="3" customWidth="1"/>
    <col min="15098" max="15098" width="18.5703125" style="3" customWidth="1"/>
    <col min="15099" max="15099" width="20.42578125" style="3" customWidth="1"/>
    <col min="15100" max="15100" width="1.42578125" style="3" customWidth="1"/>
    <col min="15101" max="15101" width="5.85546875" style="3" customWidth="1"/>
    <col min="15102" max="15102" width="10.140625" style="3" customWidth="1"/>
    <col min="15103" max="15103" width="10.28515625" style="3" customWidth="1"/>
    <col min="15104" max="15104" width="10" style="3" customWidth="1"/>
    <col min="15105" max="15105" width="9.85546875" style="3" customWidth="1"/>
    <col min="15106" max="15107" width="9.7109375" style="3" customWidth="1"/>
    <col min="15108" max="15108" width="10.85546875" style="3" customWidth="1"/>
    <col min="15109" max="15109" width="5" style="3" customWidth="1"/>
    <col min="15110" max="15110" width="12.140625" style="3" customWidth="1"/>
    <col min="15111" max="15351" width="9.140625" style="3"/>
    <col min="15352" max="15352" width="50.28515625" style="3" customWidth="1"/>
    <col min="15353" max="15353" width="5.28515625" style="3" customWidth="1"/>
    <col min="15354" max="15354" width="18.5703125" style="3" customWidth="1"/>
    <col min="15355" max="15355" width="20.42578125" style="3" customWidth="1"/>
    <col min="15356" max="15356" width="1.42578125" style="3" customWidth="1"/>
    <col min="15357" max="15357" width="5.85546875" style="3" customWidth="1"/>
    <col min="15358" max="15358" width="10.140625" style="3" customWidth="1"/>
    <col min="15359" max="15359" width="10.28515625" style="3" customWidth="1"/>
    <col min="15360" max="15360" width="10" style="3" customWidth="1"/>
    <col min="15361" max="15361" width="9.85546875" style="3" customWidth="1"/>
    <col min="15362" max="15363" width="9.7109375" style="3" customWidth="1"/>
    <col min="15364" max="15364" width="10.85546875" style="3" customWidth="1"/>
    <col min="15365" max="15365" width="5" style="3" customWidth="1"/>
    <col min="15366" max="15366" width="12.140625" style="3" customWidth="1"/>
    <col min="15367" max="15607" width="9.140625" style="3"/>
    <col min="15608" max="15608" width="50.28515625" style="3" customWidth="1"/>
    <col min="15609" max="15609" width="5.28515625" style="3" customWidth="1"/>
    <col min="15610" max="15610" width="18.5703125" style="3" customWidth="1"/>
    <col min="15611" max="15611" width="20.42578125" style="3" customWidth="1"/>
    <col min="15612" max="15612" width="1.42578125" style="3" customWidth="1"/>
    <col min="15613" max="15613" width="5.85546875" style="3" customWidth="1"/>
    <col min="15614" max="15614" width="10.140625" style="3" customWidth="1"/>
    <col min="15615" max="15615" width="10.28515625" style="3" customWidth="1"/>
    <col min="15616" max="15616" width="10" style="3" customWidth="1"/>
    <col min="15617" max="15617" width="9.85546875" style="3" customWidth="1"/>
    <col min="15618" max="15619" width="9.7109375" style="3" customWidth="1"/>
    <col min="15620" max="15620" width="10.85546875" style="3" customWidth="1"/>
    <col min="15621" max="15621" width="5" style="3" customWidth="1"/>
    <col min="15622" max="15622" width="12.140625" style="3" customWidth="1"/>
    <col min="15623" max="15863" width="9.140625" style="3"/>
    <col min="15864" max="15864" width="50.28515625" style="3" customWidth="1"/>
    <col min="15865" max="15865" width="5.28515625" style="3" customWidth="1"/>
    <col min="15866" max="15866" width="18.5703125" style="3" customWidth="1"/>
    <col min="15867" max="15867" width="20.42578125" style="3" customWidth="1"/>
    <col min="15868" max="15868" width="1.42578125" style="3" customWidth="1"/>
    <col min="15869" max="15869" width="5.85546875" style="3" customWidth="1"/>
    <col min="15870" max="15870" width="10.140625" style="3" customWidth="1"/>
    <col min="15871" max="15871" width="10.28515625" style="3" customWidth="1"/>
    <col min="15872" max="15872" width="10" style="3" customWidth="1"/>
    <col min="15873" max="15873" width="9.85546875" style="3" customWidth="1"/>
    <col min="15874" max="15875" width="9.7109375" style="3" customWidth="1"/>
    <col min="15876" max="15876" width="10.85546875" style="3" customWidth="1"/>
    <col min="15877" max="15877" width="5" style="3" customWidth="1"/>
    <col min="15878" max="15878" width="12.140625" style="3" customWidth="1"/>
    <col min="15879" max="16119" width="9.140625" style="3"/>
    <col min="16120" max="16120" width="50.28515625" style="3" customWidth="1"/>
    <col min="16121" max="16121" width="5.28515625" style="3" customWidth="1"/>
    <col min="16122" max="16122" width="18.5703125" style="3" customWidth="1"/>
    <col min="16123" max="16123" width="20.42578125" style="3" customWidth="1"/>
    <col min="16124" max="16124" width="1.42578125" style="3" customWidth="1"/>
    <col min="16125" max="16125" width="5.85546875" style="3" customWidth="1"/>
    <col min="16126" max="16126" width="10.140625" style="3" customWidth="1"/>
    <col min="16127" max="16127" width="10.28515625" style="3" customWidth="1"/>
    <col min="16128" max="16128" width="10" style="3" customWidth="1"/>
    <col min="16129" max="16129" width="9.85546875" style="3" customWidth="1"/>
    <col min="16130" max="16131" width="9.7109375" style="3" customWidth="1"/>
    <col min="16132" max="16132" width="10.85546875" style="3" customWidth="1"/>
    <col min="16133" max="16133" width="5" style="3" customWidth="1"/>
    <col min="16134" max="16134" width="12.140625" style="3" customWidth="1"/>
    <col min="16135" max="16384" width="9.140625" style="3"/>
  </cols>
  <sheetData>
    <row r="1" spans="1:15" ht="16.5" x14ac:dyDescent="0.25">
      <c r="A1" s="155" t="s">
        <v>31</v>
      </c>
      <c r="B1" s="155"/>
      <c r="C1" s="155"/>
      <c r="D1" s="155"/>
      <c r="F1" s="213" t="s">
        <v>32</v>
      </c>
      <c r="G1" s="213"/>
      <c r="H1" s="213"/>
      <c r="I1" s="213"/>
      <c r="J1" s="213"/>
      <c r="K1" s="213"/>
      <c r="L1" s="213"/>
      <c r="M1" s="213"/>
      <c r="N1" s="213"/>
      <c r="O1" s="213"/>
    </row>
    <row r="2" spans="1:15" s="24" customFormat="1" ht="30" customHeight="1" thickBot="1" x14ac:dyDescent="0.3">
      <c r="A2" s="212"/>
      <c r="B2" s="212"/>
      <c r="C2" s="212"/>
      <c r="D2" s="212"/>
      <c r="F2" s="214" t="s">
        <v>187</v>
      </c>
      <c r="G2" s="215"/>
      <c r="H2" s="215"/>
      <c r="I2" s="215"/>
      <c r="J2" s="215"/>
      <c r="K2" s="215"/>
      <c r="L2" s="215"/>
      <c r="M2" s="215"/>
      <c r="N2" s="215"/>
      <c r="O2" s="215"/>
    </row>
    <row r="3" spans="1:15" s="26" customFormat="1" ht="24" customHeight="1" x14ac:dyDescent="0.25">
      <c r="A3" s="216" t="s">
        <v>152</v>
      </c>
      <c r="B3" s="217"/>
      <c r="C3" s="217"/>
      <c r="D3" s="218"/>
      <c r="E3" s="25"/>
      <c r="F3" s="219" t="s">
        <v>33</v>
      </c>
      <c r="G3" s="220"/>
      <c r="H3" s="220"/>
      <c r="I3" s="220"/>
      <c r="J3" s="220"/>
      <c r="K3" s="220"/>
      <c r="L3" s="220"/>
      <c r="M3" s="220"/>
      <c r="N3" s="221" t="s">
        <v>34</v>
      </c>
      <c r="O3" s="222"/>
    </row>
    <row r="4" spans="1:15" s="26" customFormat="1" ht="23.25" customHeight="1" x14ac:dyDescent="0.25">
      <c r="A4" s="216"/>
      <c r="B4" s="217"/>
      <c r="C4" s="217"/>
      <c r="D4" s="218"/>
      <c r="E4" s="25"/>
      <c r="F4" s="223" t="s">
        <v>35</v>
      </c>
      <c r="G4" s="224"/>
      <c r="H4" s="224"/>
      <c r="I4" s="224"/>
      <c r="J4" s="224"/>
      <c r="K4" s="224"/>
      <c r="L4" s="224"/>
      <c r="M4" s="224"/>
      <c r="N4" s="225" t="s">
        <v>36</v>
      </c>
      <c r="O4" s="226"/>
    </row>
    <row r="5" spans="1:15" s="26" customFormat="1" ht="21" customHeight="1" x14ac:dyDescent="0.25">
      <c r="A5" s="228" t="s">
        <v>196</v>
      </c>
      <c r="B5" s="208"/>
      <c r="C5" s="208"/>
      <c r="D5" s="229"/>
      <c r="E5" s="25"/>
      <c r="F5" s="27"/>
      <c r="G5" s="28"/>
      <c r="H5" s="28"/>
      <c r="I5" s="28"/>
      <c r="J5" s="28"/>
      <c r="K5" s="28"/>
      <c r="L5" s="28"/>
      <c r="M5" s="28"/>
      <c r="N5" s="227"/>
      <c r="O5" s="226"/>
    </row>
    <row r="6" spans="1:15" s="26" customFormat="1" ht="22.5" customHeight="1" thickBot="1" x14ac:dyDescent="0.3">
      <c r="A6" s="230"/>
      <c r="B6" s="231"/>
      <c r="C6" s="231"/>
      <c r="D6" s="232"/>
      <c r="E6" s="25"/>
      <c r="F6" s="233" t="s">
        <v>37</v>
      </c>
      <c r="G6" s="234"/>
      <c r="H6" s="234"/>
      <c r="I6" s="234"/>
      <c r="J6" s="29">
        <v>2</v>
      </c>
      <c r="K6" s="29">
        <v>0</v>
      </c>
      <c r="L6" s="29">
        <v>2</v>
      </c>
      <c r="M6" s="30" t="s">
        <v>197</v>
      </c>
      <c r="N6" s="235" t="s">
        <v>154</v>
      </c>
      <c r="O6" s="236"/>
    </row>
    <row r="7" spans="1:15" s="38" customFormat="1" ht="45.75" customHeight="1" x14ac:dyDescent="0.25">
      <c r="A7" s="31" t="s">
        <v>38</v>
      </c>
      <c r="B7" s="32" t="s">
        <v>39</v>
      </c>
      <c r="C7" s="32" t="s">
        <v>40</v>
      </c>
      <c r="D7" s="33" t="s">
        <v>41</v>
      </c>
      <c r="E7" s="34"/>
      <c r="F7" s="35" t="s">
        <v>6</v>
      </c>
      <c r="G7" s="237" t="s">
        <v>42</v>
      </c>
      <c r="H7" s="237"/>
      <c r="I7" s="237"/>
      <c r="J7" s="237"/>
      <c r="K7" s="237"/>
      <c r="L7" s="237"/>
      <c r="M7" s="237"/>
      <c r="N7" s="36" t="s">
        <v>43</v>
      </c>
      <c r="O7" s="37" t="s">
        <v>44</v>
      </c>
    </row>
    <row r="8" spans="1:15" ht="19.5" customHeight="1" x14ac:dyDescent="0.25">
      <c r="A8" s="39" t="s">
        <v>45</v>
      </c>
      <c r="B8" s="40"/>
      <c r="C8" s="41"/>
      <c r="D8" s="42"/>
      <c r="F8" s="43">
        <v>1</v>
      </c>
      <c r="G8" s="238">
        <v>2</v>
      </c>
      <c r="H8" s="238"/>
      <c r="I8" s="238"/>
      <c r="J8" s="238"/>
      <c r="K8" s="238"/>
      <c r="L8" s="238"/>
      <c r="M8" s="238"/>
      <c r="N8" s="44">
        <v>3</v>
      </c>
      <c r="O8" s="45">
        <v>4</v>
      </c>
    </row>
    <row r="9" spans="1:15" ht="32.25" customHeight="1" x14ac:dyDescent="0.25">
      <c r="A9" s="46" t="s">
        <v>46</v>
      </c>
      <c r="B9" s="47">
        <v>10</v>
      </c>
      <c r="C9" s="48"/>
      <c r="D9" s="49"/>
      <c r="F9" s="174">
        <v>1</v>
      </c>
      <c r="G9" s="177" t="s">
        <v>188</v>
      </c>
      <c r="H9" s="178"/>
      <c r="I9" s="178"/>
      <c r="J9" s="178"/>
      <c r="K9" s="178"/>
      <c r="L9" s="178"/>
      <c r="M9" s="179"/>
      <c r="N9" s="188" t="s">
        <v>47</v>
      </c>
      <c r="O9" s="192">
        <v>0</v>
      </c>
    </row>
    <row r="10" spans="1:15" ht="33.75" customHeight="1" x14ac:dyDescent="0.25">
      <c r="A10" s="46" t="s">
        <v>48</v>
      </c>
      <c r="B10" s="50">
        <v>20</v>
      </c>
      <c r="C10" s="48"/>
      <c r="D10" s="49"/>
      <c r="F10" s="176"/>
      <c r="G10" s="183"/>
      <c r="H10" s="184"/>
      <c r="I10" s="184"/>
      <c r="J10" s="184"/>
      <c r="K10" s="184"/>
      <c r="L10" s="184"/>
      <c r="M10" s="185"/>
      <c r="N10" s="190"/>
      <c r="O10" s="194"/>
    </row>
    <row r="11" spans="1:15" ht="32.25" customHeight="1" x14ac:dyDescent="0.25">
      <c r="A11" s="51" t="s">
        <v>50</v>
      </c>
      <c r="B11" s="50">
        <v>30</v>
      </c>
      <c r="C11" s="52"/>
      <c r="D11" s="53"/>
      <c r="F11" s="174">
        <v>2</v>
      </c>
      <c r="G11" s="177" t="s">
        <v>189</v>
      </c>
      <c r="H11" s="178"/>
      <c r="I11" s="178"/>
      <c r="J11" s="178"/>
      <c r="K11" s="178"/>
      <c r="L11" s="178"/>
      <c r="M11" s="179"/>
      <c r="N11" s="188" t="s">
        <v>49</v>
      </c>
      <c r="O11" s="201">
        <f>SUM(O16:O87)</f>
        <v>0</v>
      </c>
    </row>
    <row r="12" spans="1:15" ht="18.75" customHeight="1" x14ac:dyDescent="0.25">
      <c r="A12" s="54" t="s">
        <v>51</v>
      </c>
      <c r="B12" s="50">
        <v>40</v>
      </c>
      <c r="C12" s="55">
        <f>SUM(C13:C14)</f>
        <v>0</v>
      </c>
      <c r="D12" s="56">
        <f>SUM(D13:D14)</f>
        <v>0</v>
      </c>
      <c r="F12" s="175"/>
      <c r="G12" s="180"/>
      <c r="H12" s="181"/>
      <c r="I12" s="181"/>
      <c r="J12" s="181"/>
      <c r="K12" s="181"/>
      <c r="L12" s="181"/>
      <c r="M12" s="182"/>
      <c r="N12" s="189"/>
      <c r="O12" s="202"/>
    </row>
    <row r="13" spans="1:15" ht="17.25" customHeight="1" x14ac:dyDescent="0.25">
      <c r="A13" s="59" t="s">
        <v>53</v>
      </c>
      <c r="B13" s="50">
        <v>41</v>
      </c>
      <c r="C13" s="60"/>
      <c r="D13" s="61"/>
      <c r="F13" s="175"/>
      <c r="G13" s="180"/>
      <c r="H13" s="181"/>
      <c r="I13" s="181"/>
      <c r="J13" s="181"/>
      <c r="K13" s="181"/>
      <c r="L13" s="181"/>
      <c r="M13" s="182"/>
      <c r="N13" s="189"/>
      <c r="O13" s="202"/>
    </row>
    <row r="14" spans="1:15" ht="15.75" customHeight="1" x14ac:dyDescent="0.25">
      <c r="A14" s="62"/>
      <c r="B14" s="50">
        <v>42</v>
      </c>
      <c r="C14" s="60"/>
      <c r="D14" s="61"/>
      <c r="F14" s="175"/>
      <c r="G14" s="180"/>
      <c r="H14" s="181"/>
      <c r="I14" s="181"/>
      <c r="J14" s="181"/>
      <c r="K14" s="181"/>
      <c r="L14" s="181"/>
      <c r="M14" s="182"/>
      <c r="N14" s="189"/>
      <c r="O14" s="202"/>
    </row>
    <row r="15" spans="1:15" ht="19.5" customHeight="1" x14ac:dyDescent="0.25">
      <c r="A15" s="63" t="s">
        <v>56</v>
      </c>
      <c r="B15" s="50">
        <v>50</v>
      </c>
      <c r="C15" s="55">
        <f>SUM(C9:C12)</f>
        <v>0</v>
      </c>
      <c r="D15" s="56">
        <f>SUM(D9:D12)</f>
        <v>0</v>
      </c>
      <c r="F15" s="176"/>
      <c r="G15" s="183"/>
      <c r="H15" s="184"/>
      <c r="I15" s="184"/>
      <c r="J15" s="184"/>
      <c r="K15" s="184"/>
      <c r="L15" s="184"/>
      <c r="M15" s="185"/>
      <c r="N15" s="190"/>
      <c r="O15" s="203"/>
    </row>
    <row r="16" spans="1:15" ht="20.25" customHeight="1" x14ac:dyDescent="0.25">
      <c r="A16" s="64"/>
      <c r="B16" s="65"/>
      <c r="C16" s="66"/>
      <c r="D16" s="67"/>
      <c r="F16" s="57"/>
      <c r="G16" s="204" t="s">
        <v>52</v>
      </c>
      <c r="H16" s="205"/>
      <c r="I16" s="205"/>
      <c r="J16" s="205"/>
      <c r="K16" s="205"/>
      <c r="L16" s="205"/>
      <c r="M16" s="206"/>
      <c r="N16" s="58"/>
      <c r="O16" s="95"/>
    </row>
    <row r="17" spans="1:15" ht="20.25" customHeight="1" x14ac:dyDescent="0.25">
      <c r="A17" s="39" t="s">
        <v>59</v>
      </c>
      <c r="B17" s="40"/>
      <c r="C17" s="68"/>
      <c r="D17" s="69"/>
      <c r="F17" s="174"/>
      <c r="G17" s="177" t="s">
        <v>54</v>
      </c>
      <c r="H17" s="178"/>
      <c r="I17" s="178"/>
      <c r="J17" s="178"/>
      <c r="K17" s="178"/>
      <c r="L17" s="178"/>
      <c r="M17" s="179"/>
      <c r="N17" s="188" t="s">
        <v>55</v>
      </c>
      <c r="O17" s="171"/>
    </row>
    <row r="18" spans="1:15" ht="19.5" customHeight="1" x14ac:dyDescent="0.25">
      <c r="A18" s="51" t="s">
        <v>60</v>
      </c>
      <c r="B18" s="50">
        <v>60</v>
      </c>
      <c r="C18" s="48"/>
      <c r="D18" s="49"/>
      <c r="F18" s="176"/>
      <c r="G18" s="183"/>
      <c r="H18" s="184"/>
      <c r="I18" s="184"/>
      <c r="J18" s="184"/>
      <c r="K18" s="184"/>
      <c r="L18" s="184"/>
      <c r="M18" s="185"/>
      <c r="N18" s="190"/>
      <c r="O18" s="173"/>
    </row>
    <row r="19" spans="1:15" ht="17.25" customHeight="1" x14ac:dyDescent="0.25">
      <c r="A19" s="70" t="s">
        <v>61</v>
      </c>
      <c r="B19" s="50">
        <v>70</v>
      </c>
      <c r="C19" s="48"/>
      <c r="D19" s="49"/>
      <c r="F19" s="174"/>
      <c r="G19" s="177" t="s">
        <v>57</v>
      </c>
      <c r="H19" s="178"/>
      <c r="I19" s="178"/>
      <c r="J19" s="178"/>
      <c r="K19" s="178"/>
      <c r="L19" s="178"/>
      <c r="M19" s="179"/>
      <c r="N19" s="188" t="s">
        <v>58</v>
      </c>
      <c r="O19" s="171"/>
    </row>
    <row r="20" spans="1:15" ht="15" customHeight="1" x14ac:dyDescent="0.25">
      <c r="A20" s="46" t="s">
        <v>62</v>
      </c>
      <c r="B20" s="50">
        <v>80</v>
      </c>
      <c r="C20" s="48"/>
      <c r="D20" s="49"/>
      <c r="F20" s="175"/>
      <c r="G20" s="180"/>
      <c r="H20" s="181"/>
      <c r="I20" s="181"/>
      <c r="J20" s="181"/>
      <c r="K20" s="181"/>
      <c r="L20" s="181"/>
      <c r="M20" s="182"/>
      <c r="N20" s="189"/>
      <c r="O20" s="172"/>
    </row>
    <row r="21" spans="1:15" ht="15" customHeight="1" x14ac:dyDescent="0.25">
      <c r="A21" s="46" t="s">
        <v>63</v>
      </c>
      <c r="B21" s="50">
        <v>90</v>
      </c>
      <c r="C21" s="48"/>
      <c r="D21" s="49"/>
      <c r="F21" s="175"/>
      <c r="G21" s="180"/>
      <c r="H21" s="181"/>
      <c r="I21" s="181"/>
      <c r="J21" s="181"/>
      <c r="K21" s="181"/>
      <c r="L21" s="181"/>
      <c r="M21" s="182"/>
      <c r="N21" s="189"/>
      <c r="O21" s="172"/>
    </row>
    <row r="22" spans="1:15" ht="15" customHeight="1" x14ac:dyDescent="0.25">
      <c r="A22" s="46" t="s">
        <v>64</v>
      </c>
      <c r="B22" s="50">
        <v>100</v>
      </c>
      <c r="C22" s="48"/>
      <c r="D22" s="49"/>
      <c r="F22" s="175"/>
      <c r="G22" s="180"/>
      <c r="H22" s="181"/>
      <c r="I22" s="181"/>
      <c r="J22" s="181"/>
      <c r="K22" s="181"/>
      <c r="L22" s="181"/>
      <c r="M22" s="182"/>
      <c r="N22" s="189"/>
      <c r="O22" s="172"/>
    </row>
    <row r="23" spans="1:15" ht="15.75" customHeight="1" x14ac:dyDescent="0.25">
      <c r="A23" s="46" t="s">
        <v>67</v>
      </c>
      <c r="B23" s="50">
        <v>110</v>
      </c>
      <c r="C23" s="48"/>
      <c r="D23" s="49"/>
      <c r="F23" s="175"/>
      <c r="G23" s="180"/>
      <c r="H23" s="181"/>
      <c r="I23" s="181"/>
      <c r="J23" s="181"/>
      <c r="K23" s="181"/>
      <c r="L23" s="181"/>
      <c r="M23" s="182"/>
      <c r="N23" s="189"/>
      <c r="O23" s="172"/>
    </row>
    <row r="24" spans="1:15" ht="16.5" customHeight="1" x14ac:dyDescent="0.25">
      <c r="A24" s="46" t="s">
        <v>68</v>
      </c>
      <c r="B24" s="50">
        <v>120</v>
      </c>
      <c r="C24" s="48"/>
      <c r="D24" s="49"/>
      <c r="F24" s="176"/>
      <c r="G24" s="183"/>
      <c r="H24" s="184"/>
      <c r="I24" s="184"/>
      <c r="J24" s="184"/>
      <c r="K24" s="184"/>
      <c r="L24" s="184"/>
      <c r="M24" s="185"/>
      <c r="N24" s="190"/>
      <c r="O24" s="173"/>
    </row>
    <row r="25" spans="1:15" ht="16.5" customHeight="1" x14ac:dyDescent="0.25">
      <c r="A25" s="46" t="s">
        <v>69</v>
      </c>
      <c r="B25" s="50">
        <v>130</v>
      </c>
      <c r="C25" s="48"/>
      <c r="D25" s="49"/>
      <c r="F25" s="174"/>
      <c r="G25" s="177" t="s">
        <v>65</v>
      </c>
      <c r="H25" s="178"/>
      <c r="I25" s="178"/>
      <c r="J25" s="178"/>
      <c r="K25" s="178"/>
      <c r="L25" s="178"/>
      <c r="M25" s="179"/>
      <c r="N25" s="188" t="s">
        <v>66</v>
      </c>
      <c r="O25" s="171"/>
    </row>
    <row r="26" spans="1:15" ht="15.75" customHeight="1" x14ac:dyDescent="0.25">
      <c r="A26" s="46" t="s">
        <v>70</v>
      </c>
      <c r="B26" s="50">
        <v>140</v>
      </c>
      <c r="C26" s="48"/>
      <c r="D26" s="49"/>
      <c r="F26" s="175"/>
      <c r="G26" s="180"/>
      <c r="H26" s="181"/>
      <c r="I26" s="181"/>
      <c r="J26" s="181"/>
      <c r="K26" s="181"/>
      <c r="L26" s="181"/>
      <c r="M26" s="182"/>
      <c r="N26" s="189"/>
      <c r="O26" s="172"/>
    </row>
    <row r="27" spans="1:15" ht="15.75" customHeight="1" x14ac:dyDescent="0.25">
      <c r="A27" s="46" t="s">
        <v>71</v>
      </c>
      <c r="B27" s="50">
        <v>150</v>
      </c>
      <c r="C27" s="48"/>
      <c r="D27" s="49"/>
      <c r="F27" s="175"/>
      <c r="G27" s="180"/>
      <c r="H27" s="181"/>
      <c r="I27" s="181"/>
      <c r="J27" s="181"/>
      <c r="K27" s="181"/>
      <c r="L27" s="181"/>
      <c r="M27" s="182"/>
      <c r="N27" s="189"/>
      <c r="O27" s="172"/>
    </row>
    <row r="28" spans="1:15" ht="13.5" customHeight="1" x14ac:dyDescent="0.25">
      <c r="A28" s="46" t="s">
        <v>74</v>
      </c>
      <c r="B28" s="50">
        <v>160</v>
      </c>
      <c r="C28" s="48"/>
      <c r="D28" s="49"/>
      <c r="F28" s="175"/>
      <c r="G28" s="180"/>
      <c r="H28" s="181"/>
      <c r="I28" s="181"/>
      <c r="J28" s="181"/>
      <c r="K28" s="181"/>
      <c r="L28" s="181"/>
      <c r="M28" s="182"/>
      <c r="N28" s="189"/>
      <c r="O28" s="172"/>
    </row>
    <row r="29" spans="1:15" ht="15.75" customHeight="1" x14ac:dyDescent="0.25">
      <c r="A29" s="54" t="s">
        <v>75</v>
      </c>
      <c r="B29" s="50">
        <v>170</v>
      </c>
      <c r="C29" s="55">
        <f>SUM(C30:C31)</f>
        <v>0</v>
      </c>
      <c r="D29" s="56">
        <f>SUM(D30:D31)</f>
        <v>0</v>
      </c>
      <c r="F29" s="176"/>
      <c r="G29" s="183"/>
      <c r="H29" s="184"/>
      <c r="I29" s="184"/>
      <c r="J29" s="184"/>
      <c r="K29" s="184"/>
      <c r="L29" s="184"/>
      <c r="M29" s="185"/>
      <c r="N29" s="190"/>
      <c r="O29" s="173"/>
    </row>
    <row r="30" spans="1:15" ht="15.75" customHeight="1" x14ac:dyDescent="0.25">
      <c r="A30" s="62"/>
      <c r="B30" s="50">
        <v>171</v>
      </c>
      <c r="C30" s="48"/>
      <c r="D30" s="49"/>
      <c r="F30" s="174"/>
      <c r="G30" s="177" t="s">
        <v>72</v>
      </c>
      <c r="H30" s="178"/>
      <c r="I30" s="178"/>
      <c r="J30" s="178"/>
      <c r="K30" s="178"/>
      <c r="L30" s="178"/>
      <c r="M30" s="179"/>
      <c r="N30" s="188" t="s">
        <v>73</v>
      </c>
      <c r="O30" s="171"/>
    </row>
    <row r="31" spans="1:15" ht="15.75" customHeight="1" x14ac:dyDescent="0.25">
      <c r="A31" s="62"/>
      <c r="B31" s="50">
        <v>172</v>
      </c>
      <c r="C31" s="48"/>
      <c r="D31" s="49"/>
      <c r="F31" s="175"/>
      <c r="G31" s="180"/>
      <c r="H31" s="181"/>
      <c r="I31" s="181"/>
      <c r="J31" s="181"/>
      <c r="K31" s="181"/>
      <c r="L31" s="181"/>
      <c r="M31" s="182"/>
      <c r="N31" s="189"/>
      <c r="O31" s="172"/>
    </row>
    <row r="32" spans="1:15" ht="18" customHeight="1" x14ac:dyDescent="0.25">
      <c r="A32" s="63" t="s">
        <v>76</v>
      </c>
      <c r="B32" s="50">
        <v>180</v>
      </c>
      <c r="C32" s="55">
        <f>SUM(C18:C29)</f>
        <v>0</v>
      </c>
      <c r="D32" s="56">
        <f>SUM(D18:D29)</f>
        <v>0</v>
      </c>
      <c r="F32" s="175"/>
      <c r="G32" s="180"/>
      <c r="H32" s="181"/>
      <c r="I32" s="181"/>
      <c r="J32" s="181"/>
      <c r="K32" s="181"/>
      <c r="L32" s="181"/>
      <c r="M32" s="182"/>
      <c r="N32" s="189"/>
      <c r="O32" s="172"/>
    </row>
    <row r="33" spans="1:15" ht="36.75" customHeight="1" thickBot="1" x14ac:dyDescent="0.3">
      <c r="A33" s="71" t="s">
        <v>78</v>
      </c>
      <c r="B33" s="72">
        <v>190</v>
      </c>
      <c r="C33" s="73">
        <f>C15+C32</f>
        <v>0</v>
      </c>
      <c r="D33" s="74">
        <f>D15+D32</f>
        <v>0</v>
      </c>
      <c r="F33" s="176"/>
      <c r="G33" s="183"/>
      <c r="H33" s="184"/>
      <c r="I33" s="184"/>
      <c r="J33" s="184"/>
      <c r="K33" s="184"/>
      <c r="L33" s="184"/>
      <c r="M33" s="185"/>
      <c r="N33" s="190"/>
      <c r="O33" s="173"/>
    </row>
    <row r="34" spans="1:15" ht="56.25" customHeight="1" thickBot="1" x14ac:dyDescent="0.3">
      <c r="A34" s="239"/>
      <c r="B34" s="239"/>
      <c r="C34" s="239"/>
      <c r="D34" s="239"/>
      <c r="F34" s="174" t="s">
        <v>80</v>
      </c>
      <c r="G34" s="177" t="s">
        <v>155</v>
      </c>
      <c r="H34" s="178"/>
      <c r="I34" s="178"/>
      <c r="J34" s="178"/>
      <c r="K34" s="178"/>
      <c r="L34" s="178"/>
      <c r="M34" s="179"/>
      <c r="N34" s="188" t="s">
        <v>77</v>
      </c>
      <c r="O34" s="171"/>
    </row>
    <row r="35" spans="1:15" ht="43.5" customHeight="1" x14ac:dyDescent="0.25">
      <c r="A35" s="31" t="s">
        <v>79</v>
      </c>
      <c r="B35" s="32" t="s">
        <v>39</v>
      </c>
      <c r="C35" s="32" t="s">
        <v>40</v>
      </c>
      <c r="D35" s="33" t="s">
        <v>41</v>
      </c>
      <c r="F35" s="175"/>
      <c r="G35" s="180"/>
      <c r="H35" s="181"/>
      <c r="I35" s="181"/>
      <c r="J35" s="181"/>
      <c r="K35" s="181"/>
      <c r="L35" s="181"/>
      <c r="M35" s="182"/>
      <c r="N35" s="189"/>
      <c r="O35" s="172"/>
    </row>
    <row r="36" spans="1:15" ht="19.5" customHeight="1" x14ac:dyDescent="0.25">
      <c r="A36" s="39" t="s">
        <v>82</v>
      </c>
      <c r="B36" s="40"/>
      <c r="C36" s="41"/>
      <c r="D36" s="42"/>
      <c r="F36" s="176"/>
      <c r="G36" s="183"/>
      <c r="H36" s="184"/>
      <c r="I36" s="184"/>
      <c r="J36" s="184"/>
      <c r="K36" s="184"/>
      <c r="L36" s="184"/>
      <c r="M36" s="185"/>
      <c r="N36" s="190"/>
      <c r="O36" s="173"/>
    </row>
    <row r="37" spans="1:15" ht="27" customHeight="1" x14ac:dyDescent="0.25">
      <c r="A37" s="46" t="s">
        <v>83</v>
      </c>
      <c r="B37" s="50">
        <v>200</v>
      </c>
      <c r="C37" s="48">
        <v>0</v>
      </c>
      <c r="D37" s="75">
        <v>0</v>
      </c>
      <c r="F37" s="174"/>
      <c r="G37" s="177" t="s">
        <v>156</v>
      </c>
      <c r="H37" s="178"/>
      <c r="I37" s="178"/>
      <c r="J37" s="178"/>
      <c r="K37" s="178"/>
      <c r="L37" s="178"/>
      <c r="M37" s="179"/>
      <c r="N37" s="188" t="s">
        <v>81</v>
      </c>
      <c r="O37" s="171"/>
    </row>
    <row r="38" spans="1:15" s="38" customFormat="1" ht="15.75" customHeight="1" x14ac:dyDescent="0.25">
      <c r="A38" s="46" t="s">
        <v>85</v>
      </c>
      <c r="B38" s="50">
        <v>210</v>
      </c>
      <c r="C38" s="48"/>
      <c r="D38" s="49"/>
      <c r="E38" s="34"/>
      <c r="F38" s="175"/>
      <c r="G38" s="180"/>
      <c r="H38" s="181"/>
      <c r="I38" s="181"/>
      <c r="J38" s="181"/>
      <c r="K38" s="181"/>
      <c r="L38" s="181"/>
      <c r="M38" s="182"/>
      <c r="N38" s="189"/>
      <c r="O38" s="172"/>
    </row>
    <row r="39" spans="1:15" ht="27.75" customHeight="1" x14ac:dyDescent="0.25">
      <c r="A39" s="46" t="s">
        <v>86</v>
      </c>
      <c r="B39" s="50">
        <v>220</v>
      </c>
      <c r="C39" s="48"/>
      <c r="D39" s="49"/>
      <c r="F39" s="175"/>
      <c r="G39" s="180"/>
      <c r="H39" s="181"/>
      <c r="I39" s="181"/>
      <c r="J39" s="181"/>
      <c r="K39" s="181"/>
      <c r="L39" s="181"/>
      <c r="M39" s="182"/>
      <c r="N39" s="189"/>
      <c r="O39" s="172"/>
    </row>
    <row r="40" spans="1:15" ht="16.5" customHeight="1" x14ac:dyDescent="0.25">
      <c r="A40" s="51" t="s">
        <v>87</v>
      </c>
      <c r="B40" s="50">
        <v>230</v>
      </c>
      <c r="C40" s="48"/>
      <c r="D40" s="76"/>
      <c r="F40" s="175"/>
      <c r="G40" s="180"/>
      <c r="H40" s="181"/>
      <c r="I40" s="181"/>
      <c r="J40" s="181"/>
      <c r="K40" s="181"/>
      <c r="L40" s="181"/>
      <c r="M40" s="182"/>
      <c r="N40" s="189"/>
      <c r="O40" s="172"/>
    </row>
    <row r="41" spans="1:15" ht="15" customHeight="1" x14ac:dyDescent="0.25">
      <c r="A41" s="46" t="s">
        <v>89</v>
      </c>
      <c r="B41" s="50">
        <v>240</v>
      </c>
      <c r="C41" s="48"/>
      <c r="D41" s="49"/>
      <c r="F41" s="175"/>
      <c r="G41" s="180"/>
      <c r="H41" s="181"/>
      <c r="I41" s="181"/>
      <c r="J41" s="181"/>
      <c r="K41" s="181"/>
      <c r="L41" s="181"/>
      <c r="M41" s="182"/>
      <c r="N41" s="189"/>
      <c r="O41" s="172"/>
    </row>
    <row r="42" spans="1:15" ht="15.75" customHeight="1" x14ac:dyDescent="0.25">
      <c r="A42" s="77" t="s">
        <v>90</v>
      </c>
      <c r="B42" s="50">
        <v>250</v>
      </c>
      <c r="C42" s="78">
        <f>C43+C44</f>
        <v>0</v>
      </c>
      <c r="D42" s="79">
        <f>D43+D44</f>
        <v>0</v>
      </c>
      <c r="F42" s="176"/>
      <c r="G42" s="183"/>
      <c r="H42" s="184"/>
      <c r="I42" s="184"/>
      <c r="J42" s="184"/>
      <c r="K42" s="184"/>
      <c r="L42" s="184"/>
      <c r="M42" s="185"/>
      <c r="N42" s="190"/>
      <c r="O42" s="173"/>
    </row>
    <row r="43" spans="1:15" ht="13.5" customHeight="1" x14ac:dyDescent="0.25">
      <c r="A43" s="62"/>
      <c r="B43" s="50">
        <v>251</v>
      </c>
      <c r="C43" s="48"/>
      <c r="D43" s="49"/>
      <c r="F43" s="174"/>
      <c r="G43" s="177" t="s">
        <v>157</v>
      </c>
      <c r="H43" s="178"/>
      <c r="I43" s="178"/>
      <c r="J43" s="178"/>
      <c r="K43" s="178"/>
      <c r="L43" s="178"/>
      <c r="M43" s="179"/>
      <c r="N43" s="188" t="s">
        <v>84</v>
      </c>
      <c r="O43" s="171"/>
    </row>
    <row r="44" spans="1:15" ht="13.5" customHeight="1" x14ac:dyDescent="0.25">
      <c r="A44" s="62"/>
      <c r="B44" s="50">
        <v>252</v>
      </c>
      <c r="C44" s="48"/>
      <c r="D44" s="80"/>
      <c r="F44" s="176"/>
      <c r="G44" s="183"/>
      <c r="H44" s="184"/>
      <c r="I44" s="184"/>
      <c r="J44" s="184"/>
      <c r="K44" s="184"/>
      <c r="L44" s="184"/>
      <c r="M44" s="185"/>
      <c r="N44" s="190"/>
      <c r="O44" s="173"/>
    </row>
    <row r="45" spans="1:15" ht="16.5" customHeight="1" x14ac:dyDescent="0.25">
      <c r="A45" s="63" t="s">
        <v>91</v>
      </c>
      <c r="B45" s="50">
        <v>260</v>
      </c>
      <c r="C45" s="55">
        <f>SUM(C37:C42)</f>
        <v>0</v>
      </c>
      <c r="D45" s="56">
        <f>SUM(D37:D42)</f>
        <v>0</v>
      </c>
      <c r="F45" s="174"/>
      <c r="G45" s="177" t="s">
        <v>158</v>
      </c>
      <c r="H45" s="178"/>
      <c r="I45" s="178"/>
      <c r="J45" s="178"/>
      <c r="K45" s="178"/>
      <c r="L45" s="178"/>
      <c r="M45" s="179"/>
      <c r="N45" s="188" t="s">
        <v>88</v>
      </c>
      <c r="O45" s="171"/>
    </row>
    <row r="46" spans="1:15" ht="18" customHeight="1" x14ac:dyDescent="0.25">
      <c r="A46" s="64"/>
      <c r="B46" s="65"/>
      <c r="C46" s="81"/>
      <c r="D46" s="82"/>
      <c r="F46" s="175"/>
      <c r="G46" s="180"/>
      <c r="H46" s="181"/>
      <c r="I46" s="181"/>
      <c r="J46" s="181"/>
      <c r="K46" s="181"/>
      <c r="L46" s="181"/>
      <c r="M46" s="182"/>
      <c r="N46" s="189"/>
      <c r="O46" s="172"/>
    </row>
    <row r="47" spans="1:15" ht="20.25" customHeight="1" x14ac:dyDescent="0.25">
      <c r="A47" s="39" t="s">
        <v>92</v>
      </c>
      <c r="B47" s="40"/>
      <c r="C47" s="41"/>
      <c r="D47" s="42"/>
      <c r="F47" s="175"/>
      <c r="G47" s="180"/>
      <c r="H47" s="181"/>
      <c r="I47" s="181"/>
      <c r="J47" s="181"/>
      <c r="K47" s="181"/>
      <c r="L47" s="181"/>
      <c r="M47" s="182"/>
      <c r="N47" s="189"/>
      <c r="O47" s="172"/>
    </row>
    <row r="48" spans="1:15" ht="15" customHeight="1" x14ac:dyDescent="0.25">
      <c r="A48" s="51" t="s">
        <v>94</v>
      </c>
      <c r="B48" s="50">
        <v>270</v>
      </c>
      <c r="C48" s="48"/>
      <c r="D48" s="49"/>
      <c r="F48" s="175"/>
      <c r="G48" s="180"/>
      <c r="H48" s="181"/>
      <c r="I48" s="181"/>
      <c r="J48" s="181"/>
      <c r="K48" s="181"/>
      <c r="L48" s="181"/>
      <c r="M48" s="182"/>
      <c r="N48" s="189"/>
      <c r="O48" s="172"/>
    </row>
    <row r="49" spans="1:15" ht="15" customHeight="1" x14ac:dyDescent="0.25">
      <c r="A49" s="46" t="s">
        <v>95</v>
      </c>
      <c r="B49" s="50">
        <v>280</v>
      </c>
      <c r="C49" s="48"/>
      <c r="D49" s="49"/>
      <c r="F49" s="175"/>
      <c r="G49" s="180"/>
      <c r="H49" s="181"/>
      <c r="I49" s="181"/>
      <c r="J49" s="181"/>
      <c r="K49" s="181"/>
      <c r="L49" s="181"/>
      <c r="M49" s="182"/>
      <c r="N49" s="189"/>
      <c r="O49" s="172"/>
    </row>
    <row r="50" spans="1:15" ht="13.5" customHeight="1" x14ac:dyDescent="0.25">
      <c r="A50" s="46" t="s">
        <v>96</v>
      </c>
      <c r="B50" s="50">
        <v>290</v>
      </c>
      <c r="C50" s="48"/>
      <c r="D50" s="49"/>
      <c r="F50" s="176"/>
      <c r="G50" s="183"/>
      <c r="H50" s="184"/>
      <c r="I50" s="184"/>
      <c r="J50" s="184"/>
      <c r="K50" s="184"/>
      <c r="L50" s="184"/>
      <c r="M50" s="185"/>
      <c r="N50" s="190"/>
      <c r="O50" s="173"/>
    </row>
    <row r="51" spans="1:15" ht="15" customHeight="1" x14ac:dyDescent="0.25">
      <c r="A51" s="77" t="s">
        <v>97</v>
      </c>
      <c r="B51" s="50">
        <v>300</v>
      </c>
      <c r="C51" s="78">
        <f>SUM(C52:C53)</f>
        <v>0</v>
      </c>
      <c r="D51" s="79">
        <f>SUM(D52:D53)</f>
        <v>0</v>
      </c>
      <c r="F51" s="174"/>
      <c r="G51" s="177" t="s">
        <v>159</v>
      </c>
      <c r="H51" s="178"/>
      <c r="I51" s="178"/>
      <c r="J51" s="178"/>
      <c r="K51" s="178"/>
      <c r="L51" s="178"/>
      <c r="M51" s="179"/>
      <c r="N51" s="188" t="s">
        <v>93</v>
      </c>
      <c r="O51" s="192"/>
    </row>
    <row r="52" spans="1:15" ht="15" customHeight="1" x14ac:dyDescent="0.25">
      <c r="A52" s="62" t="s">
        <v>98</v>
      </c>
      <c r="B52" s="50">
        <v>301</v>
      </c>
      <c r="C52" s="48"/>
      <c r="D52" s="49"/>
      <c r="F52" s="175"/>
      <c r="G52" s="180"/>
      <c r="H52" s="181"/>
      <c r="I52" s="181"/>
      <c r="J52" s="181"/>
      <c r="K52" s="181"/>
      <c r="L52" s="181"/>
      <c r="M52" s="182"/>
      <c r="N52" s="189"/>
      <c r="O52" s="193"/>
    </row>
    <row r="53" spans="1:15" ht="15" customHeight="1" x14ac:dyDescent="0.25">
      <c r="A53" s="62"/>
      <c r="B53" s="50">
        <v>302</v>
      </c>
      <c r="C53" s="48"/>
      <c r="D53" s="49"/>
      <c r="F53" s="175"/>
      <c r="G53" s="180"/>
      <c r="H53" s="181"/>
      <c r="I53" s="181"/>
      <c r="J53" s="181"/>
      <c r="K53" s="181"/>
      <c r="L53" s="181"/>
      <c r="M53" s="182"/>
      <c r="N53" s="189"/>
      <c r="O53" s="193"/>
    </row>
    <row r="54" spans="1:15" ht="15.75" customHeight="1" x14ac:dyDescent="0.25">
      <c r="A54" s="63" t="s">
        <v>99</v>
      </c>
      <c r="B54" s="50">
        <v>310</v>
      </c>
      <c r="C54" s="55">
        <f>SUM(C48:C51)</f>
        <v>0</v>
      </c>
      <c r="D54" s="56">
        <f>SUM(D48:D51)</f>
        <v>0</v>
      </c>
      <c r="F54" s="175"/>
      <c r="G54" s="180"/>
      <c r="H54" s="181"/>
      <c r="I54" s="181"/>
      <c r="J54" s="181"/>
      <c r="K54" s="181"/>
      <c r="L54" s="181"/>
      <c r="M54" s="182"/>
      <c r="N54" s="189"/>
      <c r="O54" s="193"/>
    </row>
    <row r="55" spans="1:15" ht="18" customHeight="1" x14ac:dyDescent="0.25">
      <c r="A55" s="64"/>
      <c r="B55" s="65"/>
      <c r="C55" s="81"/>
      <c r="D55" s="82"/>
      <c r="F55" s="175"/>
      <c r="G55" s="180"/>
      <c r="H55" s="181"/>
      <c r="I55" s="181"/>
      <c r="J55" s="181"/>
      <c r="K55" s="181"/>
      <c r="L55" s="181"/>
      <c r="M55" s="182"/>
      <c r="N55" s="189"/>
      <c r="O55" s="193"/>
    </row>
    <row r="56" spans="1:15" ht="20.25" customHeight="1" x14ac:dyDescent="0.25">
      <c r="A56" s="39" t="s">
        <v>101</v>
      </c>
      <c r="B56" s="40"/>
      <c r="C56" s="41"/>
      <c r="D56" s="42"/>
      <c r="F56" s="175"/>
      <c r="G56" s="180"/>
      <c r="H56" s="181"/>
      <c r="I56" s="181"/>
      <c r="J56" s="181"/>
      <c r="K56" s="181"/>
      <c r="L56" s="181"/>
      <c r="M56" s="182"/>
      <c r="N56" s="189"/>
      <c r="O56" s="193"/>
    </row>
    <row r="57" spans="1:15" ht="15" customHeight="1" x14ac:dyDescent="0.25">
      <c r="A57" s="51" t="s">
        <v>102</v>
      </c>
      <c r="B57" s="50">
        <v>320</v>
      </c>
      <c r="C57" s="52"/>
      <c r="D57" s="80"/>
      <c r="F57" s="176"/>
      <c r="G57" s="183"/>
      <c r="H57" s="184"/>
      <c r="I57" s="184"/>
      <c r="J57" s="184"/>
      <c r="K57" s="184"/>
      <c r="L57" s="184"/>
      <c r="M57" s="185"/>
      <c r="N57" s="190"/>
      <c r="O57" s="194"/>
    </row>
    <row r="58" spans="1:15" ht="15" customHeight="1" x14ac:dyDescent="0.25">
      <c r="A58" s="46" t="s">
        <v>103</v>
      </c>
      <c r="B58" s="50">
        <v>330</v>
      </c>
      <c r="C58" s="52"/>
      <c r="D58" s="80"/>
      <c r="F58" s="174"/>
      <c r="G58" s="177" t="s">
        <v>160</v>
      </c>
      <c r="H58" s="178"/>
      <c r="I58" s="178"/>
      <c r="J58" s="178"/>
      <c r="K58" s="178"/>
      <c r="L58" s="178"/>
      <c r="M58" s="179"/>
      <c r="N58" s="188" t="s">
        <v>100</v>
      </c>
      <c r="O58" s="171"/>
    </row>
    <row r="59" spans="1:15" ht="15" customHeight="1" x14ac:dyDescent="0.25">
      <c r="A59" s="46" t="s">
        <v>104</v>
      </c>
      <c r="B59" s="50">
        <v>340</v>
      </c>
      <c r="C59" s="48"/>
      <c r="D59" s="49"/>
      <c r="F59" s="175"/>
      <c r="G59" s="180"/>
      <c r="H59" s="181"/>
      <c r="I59" s="181"/>
      <c r="J59" s="181"/>
      <c r="K59" s="181"/>
      <c r="L59" s="181"/>
      <c r="M59" s="182"/>
      <c r="N59" s="189"/>
      <c r="O59" s="172"/>
    </row>
    <row r="60" spans="1:15" ht="15" customHeight="1" x14ac:dyDescent="0.25">
      <c r="A60" s="46" t="s">
        <v>105</v>
      </c>
      <c r="B60" s="50">
        <v>350</v>
      </c>
      <c r="C60" s="48"/>
      <c r="D60" s="49"/>
      <c r="F60" s="175"/>
      <c r="G60" s="180"/>
      <c r="H60" s="181"/>
      <c r="I60" s="181"/>
      <c r="J60" s="181"/>
      <c r="K60" s="181"/>
      <c r="L60" s="181"/>
      <c r="M60" s="182"/>
      <c r="N60" s="189"/>
      <c r="O60" s="172"/>
    </row>
    <row r="61" spans="1:15" ht="15" customHeight="1" x14ac:dyDescent="0.25">
      <c r="A61" s="46" t="s">
        <v>106</v>
      </c>
      <c r="B61" s="50">
        <v>360</v>
      </c>
      <c r="C61" s="48"/>
      <c r="D61" s="49"/>
      <c r="F61" s="175"/>
      <c r="G61" s="180"/>
      <c r="H61" s="181"/>
      <c r="I61" s="181"/>
      <c r="J61" s="181"/>
      <c r="K61" s="181"/>
      <c r="L61" s="181"/>
      <c r="M61" s="182"/>
      <c r="N61" s="189"/>
      <c r="O61" s="172"/>
    </row>
    <row r="62" spans="1:15" ht="28.5" customHeight="1" x14ac:dyDescent="0.25">
      <c r="A62" s="46" t="s">
        <v>107</v>
      </c>
      <c r="B62" s="50">
        <v>370</v>
      </c>
      <c r="C62" s="48"/>
      <c r="D62" s="49"/>
      <c r="F62" s="176"/>
      <c r="G62" s="183"/>
      <c r="H62" s="184"/>
      <c r="I62" s="184"/>
      <c r="J62" s="184"/>
      <c r="K62" s="184"/>
      <c r="L62" s="184"/>
      <c r="M62" s="185"/>
      <c r="N62" s="190"/>
      <c r="O62" s="173"/>
    </row>
    <row r="63" spans="1:15" ht="28.5" customHeight="1" x14ac:dyDescent="0.25">
      <c r="A63" s="46" t="s">
        <v>109</v>
      </c>
      <c r="B63" s="50">
        <v>380</v>
      </c>
      <c r="C63" s="48"/>
      <c r="D63" s="49"/>
      <c r="F63" s="174"/>
      <c r="G63" s="177" t="s">
        <v>161</v>
      </c>
      <c r="H63" s="178"/>
      <c r="I63" s="178"/>
      <c r="J63" s="178"/>
      <c r="K63" s="178"/>
      <c r="L63" s="178"/>
      <c r="M63" s="179"/>
      <c r="N63" s="188" t="s">
        <v>108</v>
      </c>
      <c r="O63" s="171"/>
    </row>
    <row r="64" spans="1:15" ht="15" customHeight="1" x14ac:dyDescent="0.25">
      <c r="A64" s="46" t="s">
        <v>110</v>
      </c>
      <c r="B64" s="50">
        <v>390</v>
      </c>
      <c r="C64" s="48"/>
      <c r="D64" s="49"/>
      <c r="F64" s="175"/>
      <c r="G64" s="180"/>
      <c r="H64" s="181"/>
      <c r="I64" s="181"/>
      <c r="J64" s="181"/>
      <c r="K64" s="181"/>
      <c r="L64" s="181"/>
      <c r="M64" s="182"/>
      <c r="N64" s="189"/>
      <c r="O64" s="172"/>
    </row>
    <row r="65" spans="1:15" ht="13.5" customHeight="1" x14ac:dyDescent="0.25">
      <c r="A65" s="46" t="s">
        <v>111</v>
      </c>
      <c r="B65" s="50">
        <v>400</v>
      </c>
      <c r="C65" s="48"/>
      <c r="D65" s="49"/>
      <c r="F65" s="175"/>
      <c r="G65" s="180"/>
      <c r="H65" s="181"/>
      <c r="I65" s="181"/>
      <c r="J65" s="181"/>
      <c r="K65" s="181"/>
      <c r="L65" s="181"/>
      <c r="M65" s="182"/>
      <c r="N65" s="189"/>
      <c r="O65" s="172"/>
    </row>
    <row r="66" spans="1:15" ht="15" customHeight="1" x14ac:dyDescent="0.25">
      <c r="A66" s="46" t="s">
        <v>112</v>
      </c>
      <c r="B66" s="50">
        <v>410</v>
      </c>
      <c r="C66" s="48"/>
      <c r="D66" s="49"/>
      <c r="F66" s="175"/>
      <c r="G66" s="180"/>
      <c r="H66" s="181"/>
      <c r="I66" s="181"/>
      <c r="J66" s="181"/>
      <c r="K66" s="181"/>
      <c r="L66" s="181"/>
      <c r="M66" s="182"/>
      <c r="N66" s="189"/>
      <c r="O66" s="172"/>
    </row>
    <row r="67" spans="1:15" ht="15" customHeight="1" x14ac:dyDescent="0.25">
      <c r="A67" s="77" t="s">
        <v>114</v>
      </c>
      <c r="B67" s="50">
        <v>420</v>
      </c>
      <c r="C67" s="55">
        <f>SUM(C68:C69)</f>
        <v>0</v>
      </c>
      <c r="D67" s="56">
        <f>SUM(D68:D69)</f>
        <v>0</v>
      </c>
      <c r="F67" s="175"/>
      <c r="G67" s="180"/>
      <c r="H67" s="181"/>
      <c r="I67" s="181"/>
      <c r="J67" s="181"/>
      <c r="K67" s="181"/>
      <c r="L67" s="181"/>
      <c r="M67" s="182"/>
      <c r="N67" s="189"/>
      <c r="O67" s="172"/>
    </row>
    <row r="68" spans="1:15" ht="15" customHeight="1" x14ac:dyDescent="0.25">
      <c r="A68" s="62"/>
      <c r="B68" s="40">
        <v>421</v>
      </c>
      <c r="C68" s="60"/>
      <c r="D68" s="61"/>
      <c r="F68" s="175"/>
      <c r="G68" s="180"/>
      <c r="H68" s="181"/>
      <c r="I68" s="181"/>
      <c r="J68" s="181"/>
      <c r="K68" s="181"/>
      <c r="L68" s="181"/>
      <c r="M68" s="182"/>
      <c r="N68" s="189"/>
      <c r="O68" s="172"/>
    </row>
    <row r="69" spans="1:15" ht="15" customHeight="1" x14ac:dyDescent="0.25">
      <c r="A69" s="62"/>
      <c r="B69" s="40">
        <v>422</v>
      </c>
      <c r="C69" s="60"/>
      <c r="D69" s="61"/>
      <c r="F69" s="175"/>
      <c r="G69" s="180"/>
      <c r="H69" s="181"/>
      <c r="I69" s="181"/>
      <c r="J69" s="181"/>
      <c r="K69" s="181"/>
      <c r="L69" s="181"/>
      <c r="M69" s="182"/>
      <c r="N69" s="189"/>
      <c r="O69" s="172"/>
    </row>
    <row r="70" spans="1:15" ht="21.75" customHeight="1" x14ac:dyDescent="0.25">
      <c r="A70" s="63" t="s">
        <v>115</v>
      </c>
      <c r="B70" s="40">
        <v>430</v>
      </c>
      <c r="C70" s="55">
        <f>SUM(C57:C67)</f>
        <v>0</v>
      </c>
      <c r="D70" s="56">
        <f>SUM(D57:D67)</f>
        <v>0</v>
      </c>
      <c r="F70" s="175"/>
      <c r="G70" s="180"/>
      <c r="H70" s="181"/>
      <c r="I70" s="181"/>
      <c r="J70" s="181"/>
      <c r="K70" s="181"/>
      <c r="L70" s="181"/>
      <c r="M70" s="182"/>
      <c r="N70" s="189"/>
      <c r="O70" s="172"/>
    </row>
    <row r="71" spans="1:15" ht="33" customHeight="1" thickBot="1" x14ac:dyDescent="0.3">
      <c r="A71" s="71" t="s">
        <v>78</v>
      </c>
      <c r="B71" s="83">
        <v>440</v>
      </c>
      <c r="C71" s="84">
        <f>C45+C54+C70</f>
        <v>0</v>
      </c>
      <c r="D71" s="85">
        <f>D45+D54+D70</f>
        <v>0</v>
      </c>
      <c r="F71" s="176"/>
      <c r="G71" s="183"/>
      <c r="H71" s="184"/>
      <c r="I71" s="184"/>
      <c r="J71" s="184"/>
      <c r="K71" s="184"/>
      <c r="L71" s="184"/>
      <c r="M71" s="185"/>
      <c r="N71" s="190"/>
      <c r="O71" s="173"/>
    </row>
    <row r="72" spans="1:15" ht="53.25" customHeight="1" x14ac:dyDescent="0.25">
      <c r="A72" s="86"/>
      <c r="B72" s="87"/>
      <c r="C72" s="88"/>
      <c r="D72" s="88"/>
      <c r="F72" s="174"/>
      <c r="G72" s="177" t="s">
        <v>162</v>
      </c>
      <c r="H72" s="178"/>
      <c r="I72" s="178"/>
      <c r="J72" s="178"/>
      <c r="K72" s="178"/>
      <c r="L72" s="178"/>
      <c r="M72" s="179"/>
      <c r="N72" s="188" t="s">
        <v>113</v>
      </c>
      <c r="O72" s="171"/>
    </row>
    <row r="73" spans="1:15" ht="21" customHeight="1" x14ac:dyDescent="0.25">
      <c r="A73" s="207" t="s">
        <v>117</v>
      </c>
      <c r="B73" s="207"/>
      <c r="C73" s="207"/>
      <c r="D73" s="207"/>
      <c r="F73" s="175"/>
      <c r="G73" s="180"/>
      <c r="H73" s="181"/>
      <c r="I73" s="181"/>
      <c r="J73" s="181"/>
      <c r="K73" s="181"/>
      <c r="L73" s="181"/>
      <c r="M73" s="182"/>
      <c r="N73" s="189"/>
      <c r="O73" s="172"/>
    </row>
    <row r="74" spans="1:15" ht="27" customHeight="1" thickBot="1" x14ac:dyDescent="0.3">
      <c r="A74" s="208" t="s">
        <v>198</v>
      </c>
      <c r="B74" s="208"/>
      <c r="C74" s="208"/>
      <c r="D74" s="208"/>
      <c r="F74" s="175"/>
      <c r="G74" s="180"/>
      <c r="H74" s="181"/>
      <c r="I74" s="181"/>
      <c r="J74" s="181"/>
      <c r="K74" s="181"/>
      <c r="L74" s="181"/>
      <c r="M74" s="182"/>
      <c r="N74" s="189"/>
      <c r="O74" s="172"/>
    </row>
    <row r="75" spans="1:15" ht="33.75" customHeight="1" x14ac:dyDescent="0.25">
      <c r="A75" s="89" t="s">
        <v>42</v>
      </c>
      <c r="B75" s="32" t="s">
        <v>39</v>
      </c>
      <c r="C75" s="32" t="s">
        <v>119</v>
      </c>
      <c r="D75" s="33" t="s">
        <v>120</v>
      </c>
      <c r="F75" s="175"/>
      <c r="G75" s="180"/>
      <c r="H75" s="181"/>
      <c r="I75" s="181"/>
      <c r="J75" s="181"/>
      <c r="K75" s="181"/>
      <c r="L75" s="181"/>
      <c r="M75" s="182"/>
      <c r="N75" s="189"/>
      <c r="O75" s="172"/>
    </row>
    <row r="76" spans="1:15" ht="15" customHeight="1" x14ac:dyDescent="0.25">
      <c r="A76" s="90">
        <v>1</v>
      </c>
      <c r="B76" s="91">
        <v>2</v>
      </c>
      <c r="C76" s="92">
        <v>3</v>
      </c>
      <c r="D76" s="93">
        <v>4</v>
      </c>
      <c r="F76" s="176"/>
      <c r="G76" s="183"/>
      <c r="H76" s="184"/>
      <c r="I76" s="184"/>
      <c r="J76" s="184"/>
      <c r="K76" s="184"/>
      <c r="L76" s="184"/>
      <c r="M76" s="185"/>
      <c r="N76" s="190"/>
      <c r="O76" s="173"/>
    </row>
    <row r="77" spans="1:15" ht="28.5" customHeight="1" x14ac:dyDescent="0.25">
      <c r="A77" s="77" t="s">
        <v>121</v>
      </c>
      <c r="B77" s="94" t="s">
        <v>47</v>
      </c>
      <c r="C77" s="78">
        <f>C78+C79</f>
        <v>0</v>
      </c>
      <c r="D77" s="79">
        <f>D78+D79</f>
        <v>0</v>
      </c>
      <c r="F77" s="174"/>
      <c r="G77" s="177" t="s">
        <v>163</v>
      </c>
      <c r="H77" s="178"/>
      <c r="I77" s="178"/>
      <c r="J77" s="178"/>
      <c r="K77" s="178"/>
      <c r="L77" s="178"/>
      <c r="M77" s="179"/>
      <c r="N77" s="188" t="s">
        <v>116</v>
      </c>
      <c r="O77" s="171"/>
    </row>
    <row r="78" spans="1:15" ht="27" x14ac:dyDescent="0.25">
      <c r="A78" s="46" t="s">
        <v>122</v>
      </c>
      <c r="B78" s="94" t="s">
        <v>123</v>
      </c>
      <c r="C78" s="48"/>
      <c r="D78" s="95"/>
      <c r="F78" s="175"/>
      <c r="G78" s="180"/>
      <c r="H78" s="181"/>
      <c r="I78" s="181"/>
      <c r="J78" s="181"/>
      <c r="K78" s="181"/>
      <c r="L78" s="181"/>
      <c r="M78" s="182"/>
      <c r="N78" s="189"/>
      <c r="O78" s="172"/>
    </row>
    <row r="79" spans="1:15" ht="15.75" customHeight="1" x14ac:dyDescent="0.25">
      <c r="A79" s="46" t="s">
        <v>124</v>
      </c>
      <c r="B79" s="94" t="s">
        <v>125</v>
      </c>
      <c r="C79" s="48"/>
      <c r="D79" s="95"/>
      <c r="F79" s="175"/>
      <c r="G79" s="180"/>
      <c r="H79" s="181"/>
      <c r="I79" s="181"/>
      <c r="J79" s="181"/>
      <c r="K79" s="181"/>
      <c r="L79" s="181"/>
      <c r="M79" s="182"/>
      <c r="N79" s="189"/>
      <c r="O79" s="172"/>
    </row>
    <row r="80" spans="1:15" ht="27" x14ac:dyDescent="0.25">
      <c r="A80" s="46" t="s">
        <v>126</v>
      </c>
      <c r="B80" s="94" t="s">
        <v>49</v>
      </c>
      <c r="C80" s="48"/>
      <c r="D80" s="49"/>
      <c r="F80" s="175"/>
      <c r="G80" s="180"/>
      <c r="H80" s="181"/>
      <c r="I80" s="181"/>
      <c r="J80" s="181"/>
      <c r="K80" s="181"/>
      <c r="L80" s="181"/>
      <c r="M80" s="182"/>
      <c r="N80" s="189"/>
      <c r="O80" s="172"/>
    </row>
    <row r="81" spans="1:15" ht="15.75" customHeight="1" x14ac:dyDescent="0.25">
      <c r="A81" s="77" t="s">
        <v>127</v>
      </c>
      <c r="B81" s="94" t="s">
        <v>100</v>
      </c>
      <c r="C81" s="55">
        <f>C77-C80</f>
        <v>0</v>
      </c>
      <c r="D81" s="56">
        <f>D77-D80</f>
        <v>0</v>
      </c>
      <c r="F81" s="175"/>
      <c r="G81" s="180"/>
      <c r="H81" s="181"/>
      <c r="I81" s="181"/>
      <c r="J81" s="181"/>
      <c r="K81" s="181"/>
      <c r="L81" s="181"/>
      <c r="M81" s="182"/>
      <c r="N81" s="189"/>
      <c r="O81" s="172"/>
    </row>
    <row r="82" spans="1:15" ht="17.25" customHeight="1" x14ac:dyDescent="0.25">
      <c r="A82" s="46" t="s">
        <v>128</v>
      </c>
      <c r="B82" s="94" t="s">
        <v>129</v>
      </c>
      <c r="C82" s="48"/>
      <c r="D82" s="49"/>
      <c r="F82" s="175"/>
      <c r="G82" s="180"/>
      <c r="H82" s="181"/>
      <c r="I82" s="181"/>
      <c r="J82" s="181"/>
      <c r="K82" s="181"/>
      <c r="L82" s="181"/>
      <c r="M82" s="182"/>
      <c r="N82" s="189"/>
      <c r="O82" s="172"/>
    </row>
    <row r="83" spans="1:15" ht="18.75" customHeight="1" x14ac:dyDescent="0.25">
      <c r="A83" s="46" t="s">
        <v>130</v>
      </c>
      <c r="B83" s="94" t="s">
        <v>131</v>
      </c>
      <c r="C83" s="48"/>
      <c r="D83" s="49"/>
      <c r="F83" s="176"/>
      <c r="G83" s="183"/>
      <c r="H83" s="184"/>
      <c r="I83" s="184"/>
      <c r="J83" s="184"/>
      <c r="K83" s="184"/>
      <c r="L83" s="184"/>
      <c r="M83" s="185"/>
      <c r="N83" s="190"/>
      <c r="O83" s="173"/>
    </row>
    <row r="84" spans="1:15" ht="33.75" customHeight="1" x14ac:dyDescent="0.25">
      <c r="A84" s="96" t="s">
        <v>132</v>
      </c>
      <c r="B84" s="94" t="s">
        <v>133</v>
      </c>
      <c r="C84" s="55">
        <f>C81-C82-C83</f>
        <v>0</v>
      </c>
      <c r="D84" s="56">
        <f>D81-D82-D83</f>
        <v>0</v>
      </c>
      <c r="F84" s="174"/>
      <c r="G84" s="177" t="s">
        <v>164</v>
      </c>
      <c r="H84" s="178"/>
      <c r="I84" s="178"/>
      <c r="J84" s="178"/>
      <c r="K84" s="178"/>
      <c r="L84" s="178"/>
      <c r="M84" s="179"/>
      <c r="N84" s="188" t="s">
        <v>118</v>
      </c>
      <c r="O84" s="192"/>
    </row>
    <row r="85" spans="1:15" ht="15" customHeight="1" x14ac:dyDescent="0.25">
      <c r="A85" s="51" t="s">
        <v>134</v>
      </c>
      <c r="B85" s="94" t="s">
        <v>135</v>
      </c>
      <c r="C85" s="55">
        <f>C86+C87</f>
        <v>0</v>
      </c>
      <c r="D85" s="56">
        <f>D86+D87</f>
        <v>0</v>
      </c>
      <c r="F85" s="175"/>
      <c r="G85" s="180"/>
      <c r="H85" s="181"/>
      <c r="I85" s="181"/>
      <c r="J85" s="181"/>
      <c r="K85" s="181"/>
      <c r="L85" s="181"/>
      <c r="M85" s="182"/>
      <c r="N85" s="189"/>
      <c r="O85" s="193"/>
    </row>
    <row r="86" spans="1:15" ht="15" customHeight="1" x14ac:dyDescent="0.25">
      <c r="A86" s="97"/>
      <c r="B86" s="98" t="s">
        <v>136</v>
      </c>
      <c r="C86" s="48"/>
      <c r="D86" s="49"/>
      <c r="F86" s="175"/>
      <c r="G86" s="180"/>
      <c r="H86" s="181"/>
      <c r="I86" s="181"/>
      <c r="J86" s="181"/>
      <c r="K86" s="181"/>
      <c r="L86" s="181"/>
      <c r="M86" s="182"/>
      <c r="N86" s="189"/>
      <c r="O86" s="193"/>
    </row>
    <row r="87" spans="1:15" ht="15" customHeight="1" x14ac:dyDescent="0.25">
      <c r="A87" s="62"/>
      <c r="B87" s="98" t="s">
        <v>137</v>
      </c>
      <c r="C87" s="48"/>
      <c r="D87" s="49"/>
      <c r="F87" s="176"/>
      <c r="G87" s="183"/>
      <c r="H87" s="184"/>
      <c r="I87" s="184"/>
      <c r="J87" s="184"/>
      <c r="K87" s="184"/>
      <c r="L87" s="184"/>
      <c r="M87" s="185"/>
      <c r="N87" s="190"/>
      <c r="O87" s="194"/>
    </row>
    <row r="88" spans="1:15" ht="15" customHeight="1" x14ac:dyDescent="0.25">
      <c r="A88" s="99" t="s">
        <v>138</v>
      </c>
      <c r="B88" s="98" t="s">
        <v>139</v>
      </c>
      <c r="C88" s="55">
        <f>C89+C90+C91</f>
        <v>0</v>
      </c>
      <c r="D88" s="56">
        <f>D89+D90+D91</f>
        <v>0</v>
      </c>
      <c r="F88" s="174">
        <v>3</v>
      </c>
      <c r="G88" s="177" t="s">
        <v>174</v>
      </c>
      <c r="H88" s="178"/>
      <c r="I88" s="178"/>
      <c r="J88" s="178"/>
      <c r="K88" s="178"/>
      <c r="L88" s="178"/>
      <c r="M88" s="179"/>
      <c r="N88" s="188" t="s">
        <v>129</v>
      </c>
      <c r="O88" s="195">
        <f>SUM(O95:O123)</f>
        <v>0</v>
      </c>
    </row>
    <row r="89" spans="1:15" ht="15" customHeight="1" x14ac:dyDescent="0.25">
      <c r="A89" s="97"/>
      <c r="B89" s="98" t="s">
        <v>140</v>
      </c>
      <c r="C89" s="48"/>
      <c r="D89" s="49"/>
      <c r="F89" s="175"/>
      <c r="G89" s="180"/>
      <c r="H89" s="181"/>
      <c r="I89" s="181"/>
      <c r="J89" s="181"/>
      <c r="K89" s="181"/>
      <c r="L89" s="181"/>
      <c r="M89" s="182"/>
      <c r="N89" s="189"/>
      <c r="O89" s="196"/>
    </row>
    <row r="90" spans="1:15" ht="15.75" customHeight="1" x14ac:dyDescent="0.25">
      <c r="A90" s="97"/>
      <c r="B90" s="98" t="s">
        <v>141</v>
      </c>
      <c r="C90" s="48"/>
      <c r="D90" s="49"/>
      <c r="F90" s="175"/>
      <c r="G90" s="180"/>
      <c r="H90" s="181"/>
      <c r="I90" s="181"/>
      <c r="J90" s="181"/>
      <c r="K90" s="181"/>
      <c r="L90" s="181"/>
      <c r="M90" s="182"/>
      <c r="N90" s="189"/>
      <c r="O90" s="196"/>
    </row>
    <row r="91" spans="1:15" ht="16.5" customHeight="1" x14ac:dyDescent="0.25">
      <c r="A91" s="97"/>
      <c r="B91" s="98" t="s">
        <v>142</v>
      </c>
      <c r="C91" s="48"/>
      <c r="D91" s="49"/>
      <c r="F91" s="175"/>
      <c r="G91" s="180"/>
      <c r="H91" s="181"/>
      <c r="I91" s="181"/>
      <c r="J91" s="181"/>
      <c r="K91" s="181"/>
      <c r="L91" s="181"/>
      <c r="M91" s="182"/>
      <c r="N91" s="189"/>
      <c r="O91" s="196"/>
    </row>
    <row r="92" spans="1:15" ht="18" customHeight="1" x14ac:dyDescent="0.25">
      <c r="A92" s="100" t="s">
        <v>143</v>
      </c>
      <c r="B92" s="98" t="s">
        <v>144</v>
      </c>
      <c r="C92" s="55">
        <f>C84+C85-C88</f>
        <v>0</v>
      </c>
      <c r="D92" s="56">
        <f>D84+D85-D88</f>
        <v>0</v>
      </c>
      <c r="F92" s="175"/>
      <c r="G92" s="180"/>
      <c r="H92" s="181"/>
      <c r="I92" s="181"/>
      <c r="J92" s="181"/>
      <c r="K92" s="181"/>
      <c r="L92" s="181"/>
      <c r="M92" s="182"/>
      <c r="N92" s="189"/>
      <c r="O92" s="196"/>
    </row>
    <row r="93" spans="1:15" s="34" customFormat="1" ht="18.75" customHeight="1" x14ac:dyDescent="0.25">
      <c r="A93" s="46" t="s">
        <v>145</v>
      </c>
      <c r="B93" s="40">
        <v>100</v>
      </c>
      <c r="C93" s="48"/>
      <c r="D93" s="49"/>
      <c r="F93" s="175"/>
      <c r="G93" s="180"/>
      <c r="H93" s="181"/>
      <c r="I93" s="181"/>
      <c r="J93" s="181"/>
      <c r="K93" s="181"/>
      <c r="L93" s="181"/>
      <c r="M93" s="182"/>
      <c r="N93" s="189"/>
      <c r="O93" s="196"/>
    </row>
    <row r="94" spans="1:15" ht="23.25" customHeight="1" x14ac:dyDescent="0.25">
      <c r="A94" s="77" t="s">
        <v>146</v>
      </c>
      <c r="B94" s="40">
        <v>110</v>
      </c>
      <c r="C94" s="55">
        <f>SUM(C95:C96)</f>
        <v>0</v>
      </c>
      <c r="D94" s="56">
        <f>SUM(D95:D96)</f>
        <v>0</v>
      </c>
      <c r="F94" s="176"/>
      <c r="G94" s="183"/>
      <c r="H94" s="184"/>
      <c r="I94" s="184"/>
      <c r="J94" s="184"/>
      <c r="K94" s="184"/>
      <c r="L94" s="184"/>
      <c r="M94" s="185"/>
      <c r="N94" s="190"/>
      <c r="O94" s="197"/>
    </row>
    <row r="95" spans="1:15" ht="22.5" customHeight="1" x14ac:dyDescent="0.25">
      <c r="A95" s="101"/>
      <c r="B95" s="40">
        <v>111</v>
      </c>
      <c r="C95" s="48"/>
      <c r="D95" s="49"/>
      <c r="F95" s="198"/>
      <c r="G95" s="177" t="s">
        <v>165</v>
      </c>
      <c r="H95" s="178"/>
      <c r="I95" s="178"/>
      <c r="J95" s="178"/>
      <c r="K95" s="178"/>
      <c r="L95" s="178"/>
      <c r="M95" s="179"/>
      <c r="N95" s="209" t="s">
        <v>167</v>
      </c>
      <c r="O95" s="168"/>
    </row>
    <row r="96" spans="1:15" ht="22.5" customHeight="1" x14ac:dyDescent="0.25">
      <c r="A96" s="97"/>
      <c r="B96" s="40">
        <v>112</v>
      </c>
      <c r="C96" s="48"/>
      <c r="D96" s="49"/>
      <c r="F96" s="199"/>
      <c r="G96" s="180"/>
      <c r="H96" s="181"/>
      <c r="I96" s="181"/>
      <c r="J96" s="181"/>
      <c r="K96" s="181"/>
      <c r="L96" s="181"/>
      <c r="M96" s="182"/>
      <c r="N96" s="210"/>
      <c r="O96" s="169"/>
    </row>
    <row r="97" spans="1:15" ht="22.5" customHeight="1" x14ac:dyDescent="0.25">
      <c r="A97" s="102"/>
      <c r="B97" s="65"/>
      <c r="C97" s="103"/>
      <c r="D97" s="104"/>
      <c r="F97" s="200"/>
      <c r="G97" s="183"/>
      <c r="H97" s="184"/>
      <c r="I97" s="184"/>
      <c r="J97" s="184"/>
      <c r="K97" s="184"/>
      <c r="L97" s="184"/>
      <c r="M97" s="185"/>
      <c r="N97" s="211"/>
      <c r="O97" s="170"/>
    </row>
    <row r="98" spans="1:15" ht="27" customHeight="1" x14ac:dyDescent="0.25">
      <c r="A98" s="77" t="s">
        <v>147</v>
      </c>
      <c r="B98" s="40">
        <v>120</v>
      </c>
      <c r="C98" s="55">
        <f>C92-C93+C94</f>
        <v>0</v>
      </c>
      <c r="D98" s="56">
        <f>D92-D93+D94</f>
        <v>0</v>
      </c>
      <c r="F98" s="198"/>
      <c r="G98" s="177" t="s">
        <v>166</v>
      </c>
      <c r="H98" s="178"/>
      <c r="I98" s="178"/>
      <c r="J98" s="178"/>
      <c r="K98" s="178"/>
      <c r="L98" s="178"/>
      <c r="M98" s="179"/>
      <c r="N98" s="188" t="s">
        <v>168</v>
      </c>
      <c r="O98" s="192"/>
    </row>
    <row r="99" spans="1:15" ht="21.75" customHeight="1" x14ac:dyDescent="0.25">
      <c r="A99" s="46" t="s">
        <v>148</v>
      </c>
      <c r="B99" s="40">
        <v>130</v>
      </c>
      <c r="C99" s="48"/>
      <c r="D99" s="95"/>
      <c r="F99" s="199"/>
      <c r="G99" s="180"/>
      <c r="H99" s="181"/>
      <c r="I99" s="181"/>
      <c r="J99" s="181"/>
      <c r="K99" s="181"/>
      <c r="L99" s="181"/>
      <c r="M99" s="182"/>
      <c r="N99" s="189"/>
      <c r="O99" s="193"/>
    </row>
    <row r="100" spans="1:15" ht="29.25" customHeight="1" thickBot="1" x14ac:dyDescent="0.3">
      <c r="A100" s="105" t="s">
        <v>150</v>
      </c>
      <c r="B100" s="83">
        <v>140</v>
      </c>
      <c r="C100" s="106">
        <f>C98-C99</f>
        <v>0</v>
      </c>
      <c r="D100" s="107">
        <f>D98-D99</f>
        <v>0</v>
      </c>
      <c r="F100" s="200"/>
      <c r="G100" s="183"/>
      <c r="H100" s="184"/>
      <c r="I100" s="184"/>
      <c r="J100" s="184"/>
      <c r="K100" s="184"/>
      <c r="L100" s="184"/>
      <c r="M100" s="185"/>
      <c r="N100" s="190"/>
      <c r="O100" s="194"/>
    </row>
    <row r="101" spans="1:15" ht="15" customHeight="1" x14ac:dyDescent="0.25">
      <c r="F101" s="198"/>
      <c r="G101" s="177" t="s">
        <v>190</v>
      </c>
      <c r="H101" s="178"/>
      <c r="I101" s="178"/>
      <c r="J101" s="178"/>
      <c r="K101" s="178"/>
      <c r="L101" s="178"/>
      <c r="M101" s="179"/>
      <c r="N101" s="188" t="s">
        <v>175</v>
      </c>
      <c r="O101" s="192"/>
    </row>
    <row r="102" spans="1:15" ht="15" customHeight="1" x14ac:dyDescent="0.25">
      <c r="F102" s="199"/>
      <c r="G102" s="180"/>
      <c r="H102" s="181"/>
      <c r="I102" s="181"/>
      <c r="J102" s="181"/>
      <c r="K102" s="181"/>
      <c r="L102" s="181"/>
      <c r="M102" s="182"/>
      <c r="N102" s="189"/>
      <c r="O102" s="193"/>
    </row>
    <row r="103" spans="1:15" ht="15" customHeight="1" x14ac:dyDescent="0.25">
      <c r="F103" s="199"/>
      <c r="G103" s="180"/>
      <c r="H103" s="181"/>
      <c r="I103" s="181"/>
      <c r="J103" s="181"/>
      <c r="K103" s="181"/>
      <c r="L103" s="181"/>
      <c r="M103" s="182"/>
      <c r="N103" s="189"/>
      <c r="O103" s="193"/>
    </row>
    <row r="104" spans="1:15" ht="15" customHeight="1" x14ac:dyDescent="0.25">
      <c r="F104" s="199"/>
      <c r="G104" s="180"/>
      <c r="H104" s="181"/>
      <c r="I104" s="181"/>
      <c r="J104" s="181"/>
      <c r="K104" s="181"/>
      <c r="L104" s="181"/>
      <c r="M104" s="182"/>
      <c r="N104" s="189"/>
      <c r="O104" s="193"/>
    </row>
    <row r="105" spans="1:15" ht="15" customHeight="1" x14ac:dyDescent="0.25">
      <c r="F105" s="199"/>
      <c r="G105" s="180"/>
      <c r="H105" s="181"/>
      <c r="I105" s="181"/>
      <c r="J105" s="181"/>
      <c r="K105" s="181"/>
      <c r="L105" s="181"/>
      <c r="M105" s="182"/>
      <c r="N105" s="189"/>
      <c r="O105" s="193"/>
    </row>
    <row r="106" spans="1:15" ht="15" customHeight="1" x14ac:dyDescent="0.25">
      <c r="F106" s="199"/>
      <c r="G106" s="180"/>
      <c r="H106" s="181"/>
      <c r="I106" s="181"/>
      <c r="J106" s="181"/>
      <c r="K106" s="181"/>
      <c r="L106" s="181"/>
      <c r="M106" s="182"/>
      <c r="N106" s="189"/>
      <c r="O106" s="193"/>
    </row>
    <row r="107" spans="1:15" ht="15" customHeight="1" x14ac:dyDescent="0.25">
      <c r="F107" s="199"/>
      <c r="G107" s="180"/>
      <c r="H107" s="181"/>
      <c r="I107" s="181"/>
      <c r="J107" s="181"/>
      <c r="K107" s="181"/>
      <c r="L107" s="181"/>
      <c r="M107" s="182"/>
      <c r="N107" s="189"/>
      <c r="O107" s="193"/>
    </row>
    <row r="108" spans="1:15" ht="15" customHeight="1" x14ac:dyDescent="0.25">
      <c r="F108" s="199"/>
      <c r="G108" s="180"/>
      <c r="H108" s="181"/>
      <c r="I108" s="181"/>
      <c r="J108" s="181"/>
      <c r="K108" s="181"/>
      <c r="L108" s="181"/>
      <c r="M108" s="182"/>
      <c r="N108" s="189"/>
      <c r="O108" s="193"/>
    </row>
    <row r="109" spans="1:15" ht="28.5" customHeight="1" x14ac:dyDescent="0.25">
      <c r="F109" s="199"/>
      <c r="G109" s="180"/>
      <c r="H109" s="181"/>
      <c r="I109" s="181"/>
      <c r="J109" s="181"/>
      <c r="K109" s="181"/>
      <c r="L109" s="181"/>
      <c r="M109" s="182"/>
      <c r="N109" s="189"/>
      <c r="O109" s="193"/>
    </row>
    <row r="110" spans="1:15" ht="15" customHeight="1" x14ac:dyDescent="0.25">
      <c r="F110" s="199"/>
      <c r="G110" s="180"/>
      <c r="H110" s="181"/>
      <c r="I110" s="181"/>
      <c r="J110" s="181"/>
      <c r="K110" s="181"/>
      <c r="L110" s="181"/>
      <c r="M110" s="182"/>
      <c r="N110" s="189"/>
      <c r="O110" s="193"/>
    </row>
    <row r="111" spans="1:15" ht="16.5" customHeight="1" x14ac:dyDescent="0.25">
      <c r="B111" s="23"/>
      <c r="F111" s="199"/>
      <c r="G111" s="180"/>
      <c r="H111" s="181"/>
      <c r="I111" s="181"/>
      <c r="J111" s="181"/>
      <c r="K111" s="181"/>
      <c r="L111" s="181"/>
      <c r="M111" s="182"/>
      <c r="N111" s="189"/>
      <c r="O111" s="193"/>
    </row>
    <row r="112" spans="1:15" ht="15" customHeight="1" x14ac:dyDescent="0.25">
      <c r="F112" s="199"/>
      <c r="G112" s="180"/>
      <c r="H112" s="181"/>
      <c r="I112" s="181"/>
      <c r="J112" s="181"/>
      <c r="K112" s="181"/>
      <c r="L112" s="181"/>
      <c r="M112" s="182"/>
      <c r="N112" s="189"/>
      <c r="O112" s="193"/>
    </row>
    <row r="113" spans="6:15" ht="15" customHeight="1" x14ac:dyDescent="0.25">
      <c r="F113" s="199"/>
      <c r="G113" s="180"/>
      <c r="H113" s="181"/>
      <c r="I113" s="181"/>
      <c r="J113" s="181"/>
      <c r="K113" s="181"/>
      <c r="L113" s="181"/>
      <c r="M113" s="182"/>
      <c r="N113" s="189"/>
      <c r="O113" s="193"/>
    </row>
    <row r="114" spans="6:15" ht="15" customHeight="1" x14ac:dyDescent="0.25">
      <c r="F114" s="199"/>
      <c r="G114" s="180"/>
      <c r="H114" s="181"/>
      <c r="I114" s="181"/>
      <c r="J114" s="181"/>
      <c r="K114" s="181"/>
      <c r="L114" s="181"/>
      <c r="M114" s="182"/>
      <c r="N114" s="189"/>
      <c r="O114" s="193"/>
    </row>
    <row r="115" spans="6:15" ht="15" customHeight="1" x14ac:dyDescent="0.25">
      <c r="F115" s="199"/>
      <c r="G115" s="180"/>
      <c r="H115" s="181"/>
      <c r="I115" s="181"/>
      <c r="J115" s="181"/>
      <c r="K115" s="181"/>
      <c r="L115" s="181"/>
      <c r="M115" s="182"/>
      <c r="N115" s="189"/>
      <c r="O115" s="193"/>
    </row>
    <row r="116" spans="6:15" ht="15" customHeight="1" x14ac:dyDescent="0.25">
      <c r="F116" s="199"/>
      <c r="G116" s="180"/>
      <c r="H116" s="181"/>
      <c r="I116" s="181"/>
      <c r="J116" s="181"/>
      <c r="K116" s="181"/>
      <c r="L116" s="181"/>
      <c r="M116" s="182"/>
      <c r="N116" s="189"/>
      <c r="O116" s="193"/>
    </row>
    <row r="117" spans="6:15" ht="39.75" customHeight="1" x14ac:dyDescent="0.25">
      <c r="F117" s="199"/>
      <c r="G117" s="180"/>
      <c r="H117" s="181"/>
      <c r="I117" s="181"/>
      <c r="J117" s="181"/>
      <c r="K117" s="181"/>
      <c r="L117" s="181"/>
      <c r="M117" s="182"/>
      <c r="N117" s="189"/>
      <c r="O117" s="193"/>
    </row>
    <row r="118" spans="6:15" ht="39.75" customHeight="1" x14ac:dyDescent="0.25">
      <c r="F118" s="199"/>
      <c r="G118" s="180"/>
      <c r="H118" s="181"/>
      <c r="I118" s="181"/>
      <c r="J118" s="181"/>
      <c r="K118" s="181"/>
      <c r="L118" s="181"/>
      <c r="M118" s="182"/>
      <c r="N118" s="189"/>
      <c r="O118" s="193"/>
    </row>
    <row r="119" spans="6:15" ht="54" customHeight="1" x14ac:dyDescent="0.25">
      <c r="F119" s="200"/>
      <c r="G119" s="183"/>
      <c r="H119" s="184"/>
      <c r="I119" s="184"/>
      <c r="J119" s="184"/>
      <c r="K119" s="184"/>
      <c r="L119" s="184"/>
      <c r="M119" s="185"/>
      <c r="N119" s="190"/>
      <c r="O119" s="194"/>
    </row>
    <row r="120" spans="6:15" ht="39.75" customHeight="1" x14ac:dyDescent="0.25">
      <c r="F120" s="117"/>
      <c r="G120" s="191" t="s">
        <v>169</v>
      </c>
      <c r="H120" s="191"/>
      <c r="I120" s="191"/>
      <c r="J120" s="191"/>
      <c r="K120" s="191"/>
      <c r="L120" s="191"/>
      <c r="M120" s="191"/>
      <c r="N120" s="122" t="s">
        <v>176</v>
      </c>
      <c r="O120" s="123"/>
    </row>
    <row r="121" spans="6:15" ht="49.5" customHeight="1" x14ac:dyDescent="0.25">
      <c r="F121" s="121"/>
      <c r="G121" s="191" t="s">
        <v>170</v>
      </c>
      <c r="H121" s="191"/>
      <c r="I121" s="191"/>
      <c r="J121" s="191"/>
      <c r="K121" s="191"/>
      <c r="L121" s="191"/>
      <c r="M121" s="191"/>
      <c r="N121" s="122" t="s">
        <v>177</v>
      </c>
      <c r="O121" s="123"/>
    </row>
    <row r="122" spans="6:15" ht="51.75" customHeight="1" x14ac:dyDescent="0.25">
      <c r="F122" s="121"/>
      <c r="G122" s="191" t="s">
        <v>171</v>
      </c>
      <c r="H122" s="191"/>
      <c r="I122" s="191"/>
      <c r="J122" s="191"/>
      <c r="K122" s="191"/>
      <c r="L122" s="191"/>
      <c r="M122" s="191"/>
      <c r="N122" s="122" t="s">
        <v>178</v>
      </c>
      <c r="O122" s="123"/>
    </row>
    <row r="123" spans="6:15" ht="198" customHeight="1" x14ac:dyDescent="0.25">
      <c r="F123" s="121"/>
      <c r="G123" s="191" t="s">
        <v>172</v>
      </c>
      <c r="H123" s="191"/>
      <c r="I123" s="191"/>
      <c r="J123" s="191"/>
      <c r="K123" s="191"/>
      <c r="L123" s="191"/>
      <c r="M123" s="191"/>
      <c r="N123" s="122" t="s">
        <v>179</v>
      </c>
      <c r="O123" s="123"/>
    </row>
    <row r="124" spans="6:15" ht="136.5" customHeight="1" x14ac:dyDescent="0.25">
      <c r="F124" s="121">
        <v>4</v>
      </c>
      <c r="G124" s="191" t="s">
        <v>173</v>
      </c>
      <c r="H124" s="191"/>
      <c r="I124" s="191"/>
      <c r="J124" s="191"/>
      <c r="K124" s="191"/>
      <c r="L124" s="191"/>
      <c r="M124" s="191"/>
      <c r="N124" s="122" t="s">
        <v>131</v>
      </c>
      <c r="O124" s="123"/>
    </row>
    <row r="125" spans="6:15" ht="33" customHeight="1" x14ac:dyDescent="0.25">
      <c r="F125" s="121">
        <v>5</v>
      </c>
      <c r="G125" s="186" t="s">
        <v>180</v>
      </c>
      <c r="H125" s="186"/>
      <c r="I125" s="186"/>
      <c r="J125" s="186"/>
      <c r="K125" s="186"/>
      <c r="L125" s="186"/>
      <c r="M125" s="186"/>
      <c r="N125" s="122" t="s">
        <v>133</v>
      </c>
      <c r="O125" s="119">
        <f>O11+O88+O124</f>
        <v>0</v>
      </c>
    </row>
    <row r="126" spans="6:15" ht="28.5" customHeight="1" x14ac:dyDescent="0.25">
      <c r="F126" s="121">
        <v>6</v>
      </c>
      <c r="G126" s="186" t="s">
        <v>181</v>
      </c>
      <c r="H126" s="186"/>
      <c r="I126" s="186"/>
      <c r="J126" s="186"/>
      <c r="K126" s="186"/>
      <c r="L126" s="186"/>
      <c r="M126" s="186"/>
      <c r="N126" s="122" t="s">
        <v>135</v>
      </c>
      <c r="O126" s="119">
        <f>O9+O125</f>
        <v>0</v>
      </c>
    </row>
    <row r="127" spans="6:15" ht="15" customHeight="1" x14ac:dyDescent="0.25">
      <c r="F127" s="121">
        <v>7</v>
      </c>
      <c r="G127" s="186" t="s">
        <v>149</v>
      </c>
      <c r="H127" s="186"/>
      <c r="I127" s="186"/>
      <c r="J127" s="186"/>
      <c r="K127" s="186"/>
      <c r="L127" s="186"/>
      <c r="M127" s="186"/>
      <c r="N127" s="122" t="s">
        <v>139</v>
      </c>
      <c r="O127" s="120">
        <v>0.5</v>
      </c>
    </row>
    <row r="128" spans="6:15" ht="30.75" customHeight="1" x14ac:dyDescent="0.25">
      <c r="F128" s="121">
        <v>8</v>
      </c>
      <c r="G128" s="186" t="s">
        <v>184</v>
      </c>
      <c r="H128" s="186"/>
      <c r="I128" s="186"/>
      <c r="J128" s="186"/>
      <c r="K128" s="186"/>
      <c r="L128" s="186"/>
      <c r="M128" s="186"/>
      <c r="N128" s="122" t="s">
        <v>144</v>
      </c>
      <c r="O128" s="119">
        <f>O126*O127</f>
        <v>0</v>
      </c>
    </row>
    <row r="129" spans="6:15" ht="27.75" thickBot="1" x14ac:dyDescent="0.3">
      <c r="F129" s="108">
        <v>9</v>
      </c>
      <c r="G129" s="187" t="s">
        <v>183</v>
      </c>
      <c r="H129" s="187"/>
      <c r="I129" s="187"/>
      <c r="J129" s="187"/>
      <c r="K129" s="187"/>
      <c r="L129" s="187"/>
      <c r="M129" s="187"/>
      <c r="N129" s="118" t="s">
        <v>185</v>
      </c>
      <c r="O129" s="119">
        <f>O127*O126</f>
        <v>0</v>
      </c>
    </row>
  </sheetData>
  <sheetProtection algorithmName="SHA-512" hashValue="tsBKpjjDSBoSxg+O+e5NhtgcYvkNinUYVvE5inY96swT7lBKDIwxwTE3qqgH0AnHZrN+Cm2aDasIpLxI7CxRsg==" saltValue="+C6/K7t0GnT6kQuP7VOf7g==" spinCount="100000" sheet="1" objects="1" scenarios="1" selectLockedCells="1"/>
  <mergeCells count="107">
    <mergeCell ref="F95:F97"/>
    <mergeCell ref="F98:F100"/>
    <mergeCell ref="F77:F83"/>
    <mergeCell ref="G77:M83"/>
    <mergeCell ref="N77:N83"/>
    <mergeCell ref="O77:O83"/>
    <mergeCell ref="F84:F87"/>
    <mergeCell ref="G84:M87"/>
    <mergeCell ref="N84:N87"/>
    <mergeCell ref="O84:O87"/>
    <mergeCell ref="F88:F94"/>
    <mergeCell ref="G88:M94"/>
    <mergeCell ref="N88:N94"/>
    <mergeCell ref="O88:O94"/>
    <mergeCell ref="G95:M97"/>
    <mergeCell ref="N95:N97"/>
    <mergeCell ref="O95:O97"/>
    <mergeCell ref="G98:M100"/>
    <mergeCell ref="N98:N100"/>
    <mergeCell ref="O98:O100"/>
    <mergeCell ref="O45:O50"/>
    <mergeCell ref="F51:F57"/>
    <mergeCell ref="G51:M57"/>
    <mergeCell ref="N51:N57"/>
    <mergeCell ref="O51:O57"/>
    <mergeCell ref="A73:D73"/>
    <mergeCell ref="F58:F62"/>
    <mergeCell ref="G58:M62"/>
    <mergeCell ref="N58:N62"/>
    <mergeCell ref="O58:O62"/>
    <mergeCell ref="F63:F71"/>
    <mergeCell ref="G63:M71"/>
    <mergeCell ref="N63:N71"/>
    <mergeCell ref="O63:O71"/>
    <mergeCell ref="F72:F76"/>
    <mergeCell ref="G72:M76"/>
    <mergeCell ref="N72:N76"/>
    <mergeCell ref="O72:O76"/>
    <mergeCell ref="A74:D74"/>
    <mergeCell ref="A34:D34"/>
    <mergeCell ref="F37:F42"/>
    <mergeCell ref="G37:M42"/>
    <mergeCell ref="N37:N42"/>
    <mergeCell ref="O37:O42"/>
    <mergeCell ref="F43:F44"/>
    <mergeCell ref="G43:M44"/>
    <mergeCell ref="N43:N44"/>
    <mergeCell ref="O43:O44"/>
    <mergeCell ref="A1:D2"/>
    <mergeCell ref="F1:O1"/>
    <mergeCell ref="F2:O2"/>
    <mergeCell ref="A3:D4"/>
    <mergeCell ref="F3:M3"/>
    <mergeCell ref="N3:O3"/>
    <mergeCell ref="F4:M4"/>
    <mergeCell ref="N4:O5"/>
    <mergeCell ref="A5:D6"/>
    <mergeCell ref="F6:I6"/>
    <mergeCell ref="N6:O6"/>
    <mergeCell ref="G7:M7"/>
    <mergeCell ref="G8:M8"/>
    <mergeCell ref="F9:F10"/>
    <mergeCell ref="G9:M10"/>
    <mergeCell ref="N9:N10"/>
    <mergeCell ref="O9:O10"/>
    <mergeCell ref="F11:F15"/>
    <mergeCell ref="F101:F119"/>
    <mergeCell ref="G101:M119"/>
    <mergeCell ref="N101:N119"/>
    <mergeCell ref="O101:O119"/>
    <mergeCell ref="G11:M15"/>
    <mergeCell ref="N11:N15"/>
    <mergeCell ref="F25:F29"/>
    <mergeCell ref="G25:M29"/>
    <mergeCell ref="N25:N29"/>
    <mergeCell ref="O25:O29"/>
    <mergeCell ref="F30:F33"/>
    <mergeCell ref="G30:M33"/>
    <mergeCell ref="N30:N33"/>
    <mergeCell ref="O30:O33"/>
    <mergeCell ref="F34:F36"/>
    <mergeCell ref="G34:M36"/>
    <mergeCell ref="N34:N36"/>
    <mergeCell ref="G127:M127"/>
    <mergeCell ref="G128:M128"/>
    <mergeCell ref="G129:M129"/>
    <mergeCell ref="O11:O15"/>
    <mergeCell ref="G16:M16"/>
    <mergeCell ref="F17:F18"/>
    <mergeCell ref="G17:M18"/>
    <mergeCell ref="N17:N18"/>
    <mergeCell ref="O17:O18"/>
    <mergeCell ref="F19:F24"/>
    <mergeCell ref="G19:M24"/>
    <mergeCell ref="N19:N24"/>
    <mergeCell ref="O19:O24"/>
    <mergeCell ref="G125:M125"/>
    <mergeCell ref="G126:M126"/>
    <mergeCell ref="G120:M120"/>
    <mergeCell ref="G121:M121"/>
    <mergeCell ref="G122:M122"/>
    <mergeCell ref="G123:M123"/>
    <mergeCell ref="G124:M124"/>
    <mergeCell ref="O34:O36"/>
    <mergeCell ref="F45:F50"/>
    <mergeCell ref="G45:M50"/>
    <mergeCell ref="N45:N50"/>
  </mergeCells>
  <pageMargins left="0.625" right="0.375" top="0.75" bottom="0.6562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AmpopArajarkutyun</vt:lpstr>
      <vt:lpstr>Sheet1</vt:lpstr>
      <vt:lpstr>Sheet2</vt:lpstr>
      <vt:lpstr>Sheet3</vt:lpstr>
      <vt:lpstr>Sheet4</vt:lpstr>
      <vt:lpstr>Sheet5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2025-03-27T10:49:34Z</dcterms:modified>
  <cp:keywords>https://mul2-minfin.gov.am/tasks/978950/oneclick?token=1f5f1eb3d1482ed97837fbfdb1d7d5fe</cp:keywords>
</cp:coreProperties>
</file>