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2" windowHeight="9300" tabRatio="611" activeTab="0"/>
  </bookViews>
  <sheets>
    <sheet name="AmpopArajarkutyun"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 name="Sheet17" sheetId="18" r:id="rId18"/>
    <sheet name="Sheet18" sheetId="19" r:id="rId19"/>
    <sheet name="Sheet19" sheetId="20" r:id="rId20"/>
    <sheet name="Sheet20" sheetId="21" r:id="rId21"/>
    <sheet name="Sheet21" sheetId="22" r:id="rId22"/>
    <sheet name="Sheet22" sheetId="23" r:id="rId23"/>
    <sheet name="Sheet23" sheetId="24" r:id="rId24"/>
    <sheet name="Sheet24" sheetId="25" r:id="rId25"/>
    <sheet name="Sheet25" sheetId="26" r:id="rId26"/>
    <sheet name="Sheet26" sheetId="27" r:id="rId27"/>
    <sheet name="Sheet27" sheetId="28" r:id="rId28"/>
    <sheet name="Sheet28" sheetId="29" r:id="rId29"/>
    <sheet name="Sheet29" sheetId="30" r:id="rId30"/>
    <sheet name="Sheet30" sheetId="31" r:id="rId31"/>
  </sheets>
  <definedNames>
    <definedName name="_xlnm.Print_Titles" localSheetId="0">'AmpopArajarkutyun'!$17:$17</definedName>
  </definedNames>
  <calcPr fullCalcOnLoad="1"/>
</workbook>
</file>

<file path=xl/sharedStrings.xml><?xml version="1.0" encoding="utf-8"?>
<sst xmlns="http://schemas.openxmlformats.org/spreadsheetml/2006/main" count="5181" uniqueCount="199">
  <si>
    <t>Հ ա շ վ ա ր կ</t>
  </si>
  <si>
    <t>..անհատույց տրամադրած ակտիվների (այդ թվում` աշխատողների ծանր տնտեսական վիճակի, դժբախտ դեպքերում օգնության, արձակուրդ մեկնելիս դրամական օգնության կամ պարգևատրման, առանձին ֆիզիկական և շահույթ չհետապնդող իրավաբանական անձանց անհատույց ֆինանսական օգնության տրամադրման և այլ համանման ծախսեր), ներած պարտավորությունների արժեքի չափով, բացառությամբ, գրադարաններին, թանգարաններին, հանրակրթական դպրոցներին, տուն-գիշերօթիկներին, ծերանոցներին և մանկատներին, ինչպես նաև հոգեբուժական և հակաթոքախտային դիսպանսերներին և հիվանդանոցներին փոխանցված (տրամադրված) միջոցների (ապրանք և (կամ) դրամական), նրանց մատուցված ծառայությունների արժեքի չափով, բայց ոչ ավելի, քան համախառն եկամտի 1.0 տոկոսի չափով                                                                                  *ՀՀ օրենսդրությամբ սահմանված կարգով` ՀՀ կառավարության որոշումների հիման վրա այլ կազմակերպություններին տրամադրված ակտիվների և ներված պարտավորությունների արժեքը, որոնք ծախս են ճանաչվում ամբողջությամբ հաշվարկի 034 տողում չեն ներառվում</t>
  </si>
  <si>
    <t>Հ/Հ</t>
  </si>
  <si>
    <t>Զուտ ակտիվները (ընդամենը սեփական կապիտալը) հազ. դրամ</t>
  </si>
  <si>
    <t>Ակտիվ</t>
  </si>
  <si>
    <t>տող</t>
  </si>
  <si>
    <t>Նախորդ տարվա վերջին</t>
  </si>
  <si>
    <t>Հաշվետու տարվա (ժամանակաշրջանի) վերջին</t>
  </si>
  <si>
    <t>I. Ոչ ընթացիկ ակտիվներ</t>
  </si>
  <si>
    <t>Հիմնական միջոցներ</t>
  </si>
  <si>
    <t>Անավարտ ոչ ընթացիկ նյութական ակտիվներ</t>
  </si>
  <si>
    <t>Ոչ նյութական ակտիվներ</t>
  </si>
  <si>
    <t>Բաժնեմասնակցության մեթոդով հաշվառվող ներդրումներ</t>
  </si>
  <si>
    <t>Այլ ոչ ընթացիկ ֆինանսական ակտիվներ</t>
  </si>
  <si>
    <t>Հետաձգված հարկային ակտիվներ</t>
  </si>
  <si>
    <t>Այլ ոչ ընթացիկ ակտիվներ, այդ թվում`</t>
  </si>
  <si>
    <t>Ընդամենը ոչ ընթացիկ ակտիվներ</t>
  </si>
  <si>
    <t>Նյութեր</t>
  </si>
  <si>
    <t>Աճեցվող և բտվող կենդանիներ</t>
  </si>
  <si>
    <t>Արագամաշ առարկաներ</t>
  </si>
  <si>
    <t>Անավարտ արտադրություն</t>
  </si>
  <si>
    <t>Արտադրանք</t>
  </si>
  <si>
    <t>Ապրանքներ</t>
  </si>
  <si>
    <t>Տրված ընթացիկ կանխավճարներ</t>
  </si>
  <si>
    <t>Դեբիտորական պարտքեր վաճառքի գծով</t>
  </si>
  <si>
    <t>Այլ դեբիտորական պարտքեր</t>
  </si>
  <si>
    <t>Ընթացիկ ֆինանսական ներդրումներ</t>
  </si>
  <si>
    <t>Դրամական միջոցներ և դրանց համարժեքներ</t>
  </si>
  <si>
    <t>Այլ ընթացիկ ակտիվներ, այդ թվում`</t>
  </si>
  <si>
    <t>Ընդամենը ընթացիկ ակտիվներ</t>
  </si>
  <si>
    <t>Պասիվ</t>
  </si>
  <si>
    <t>III. Սեփական կապիտալ</t>
  </si>
  <si>
    <t xml:space="preserve">Կանոնադրական (բաժնեհավաք) կապիտալի զուտ գումար </t>
  </si>
  <si>
    <t>Վերագնահատումից և վերաչափումից տարբերություններ</t>
  </si>
  <si>
    <t>Կուտակված շահույթ</t>
  </si>
  <si>
    <t>Պահուստային կապիտալ</t>
  </si>
  <si>
    <t>Սեփական կապիտալի այլ տարրեր, այդ թվում`</t>
  </si>
  <si>
    <t>Ընդամենը սեփական կապիտալ</t>
  </si>
  <si>
    <t>Երկարաժամկետ բանկային վարկեր և փոխառություններ</t>
  </si>
  <si>
    <t>Հետաձգված հարկային պարտավորություններ</t>
  </si>
  <si>
    <t>Ակտիվներին վերաբերող շնորհներ</t>
  </si>
  <si>
    <t>Ընդամենը ոչ ընթացիկ պարտավորություններ</t>
  </si>
  <si>
    <t>V. Ընթացիկ պարտավորություններ</t>
  </si>
  <si>
    <t>Կարճաժամկետ բանկային վարկեր</t>
  </si>
  <si>
    <t>Կարճաժամկետ փոխառություններ</t>
  </si>
  <si>
    <t>Կրեդիտորական պարտքեր գնումների գծով</t>
  </si>
  <si>
    <t>Ստացված ընթացիկ կանխավճարներ</t>
  </si>
  <si>
    <t>Կարճաժամկետ կրեդիտորական պարտքեր բյուջեին</t>
  </si>
  <si>
    <t>Այլ կրեդիտորական պարտքեր</t>
  </si>
  <si>
    <t>Եկամուտներին վերաբերող շնորհներ</t>
  </si>
  <si>
    <t>Ընթացիկ պահուստներ</t>
  </si>
  <si>
    <t>Այլ ընթացիկ պարտավորություններ, այդ թվում`</t>
  </si>
  <si>
    <t>Ընդամենը ընթացիկ պարտավորություններ</t>
  </si>
  <si>
    <t>Ցուցանիշի անվանումը</t>
  </si>
  <si>
    <t>Արտադրանքի, ապրանքների, աշխատանքների, ծառայությունների իրացումից հասույթ</t>
  </si>
  <si>
    <t>010</t>
  </si>
  <si>
    <t>Իրացված արտադրանքի, ապրանքների, աշխատանքների, ծառայությունների ինքնարժեք</t>
  </si>
  <si>
    <t>020</t>
  </si>
  <si>
    <t xml:space="preserve">Համախառն շահույթ (վնաս) </t>
  </si>
  <si>
    <t>030</t>
  </si>
  <si>
    <t>Իրացման ծախսեր</t>
  </si>
  <si>
    <t>040</t>
  </si>
  <si>
    <t>Վարչական ծախսեր</t>
  </si>
  <si>
    <t>050</t>
  </si>
  <si>
    <t>Արտադրանքի, ապրանքների, աշխատանքների, ծառայությունների իրացումից շահույթ (վնաս)</t>
  </si>
  <si>
    <t>060</t>
  </si>
  <si>
    <t>Գործառնական այլ եկամուտներ, այդ թվում`</t>
  </si>
  <si>
    <t>070</t>
  </si>
  <si>
    <t>071</t>
  </si>
  <si>
    <t>072</t>
  </si>
  <si>
    <t>Գործառնական այլ ծախսեր, այդ թվում`</t>
  </si>
  <si>
    <t>080</t>
  </si>
  <si>
    <t>081</t>
  </si>
  <si>
    <t>082</t>
  </si>
  <si>
    <t>083</t>
  </si>
  <si>
    <t>Գործառնական  շահույթ (վնաս)</t>
  </si>
  <si>
    <t>090</t>
  </si>
  <si>
    <t>Ֆինանսական ծախսեր</t>
  </si>
  <si>
    <t xml:space="preserve">Բաժնեմասնակցության մեթոդով հաշվառվող ներդրումների գծով շահույթ (վնաս) </t>
  </si>
  <si>
    <t>Ընդհատվող գործառնությանը վերագրելի ակտիվների վաճառքներից և պարտավորությունների մարումից շահույթ (վնաս)</t>
  </si>
  <si>
    <t>Արտասովոր դեպքերից շահույթ (վնաս)</t>
  </si>
  <si>
    <t>Զուտ շահույթ (վնաս) նախքան շահութահարկի գծով ծախսի նվազեցումը</t>
  </si>
  <si>
    <t>Շահութահարկի գծով ծախս (փոխհատուցում)</t>
  </si>
  <si>
    <t>3. ՀՎՀՀ</t>
  </si>
  <si>
    <t>5. Հաշվետու տարի</t>
  </si>
  <si>
    <t xml:space="preserve">6. Ներկայացման ամսաթիվ` </t>
  </si>
  <si>
    <t>Զուտ շահույթը (վնասը)` շահութահարկի գծով ծախսերի նվազեցումից հետո (ֆինանսական արդյունքների մասին հաշվետվության ձև N2, 180-րդ տող)</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</si>
  <si>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2006թ. հունիսի 22-ի թ.ի (021-ից 029 տողերի հանրագումարը)</t>
  </si>
  <si>
    <t>նույն թվում`</t>
  </si>
  <si>
    <t>-վնասակար նյութերը շրջակա միջավայր արտանետելու համար ՀՀ կառավարության սահմանած չափը` (հաշվետու տարվա համախառն եկամտի 1.0 տոկոսը) գերազանցող գումարի չափով</t>
  </si>
  <si>
    <t>021</t>
  </si>
  <si>
    <t>- Հայաստանի Հանրապետության տարածքից դուրս գովազդի համար Հայաստանի Հանրապետության կառավարության կողմից սահմանած չափը գերազանցող ծախսերի չափով. (հաշվետու տարվա համախառն եկամտի 5.0 տոկոսը կամ հաշվետու տարվա ընթացքում ընկերության կողմից Հայաստանի Հանրապետության տարածքից դուրս արտահանված ապրանքների կամ ծառայությունների արժեքի 20 տոկոսը չգերազանցող գումարներից առավելագույնի չափով)</t>
  </si>
  <si>
    <t>022</t>
  </si>
  <si>
    <t xml:space="preserve">..ՀՀ տարածքից դուրս կադրերի պատրաստման համար ՀՀ կառավարության սահմանած չափը գերազանցող ծախսերի չափով (հաշվետու տարվա համախառն եկամտի 5.0 տոկոսի չափով, բայց ոչ ավելի, քան տվյալ հաշվետու ժամանակաշրջանում փաստացի պատրաստում անցած յուրաքանչյուր աշխատողի հաշվով 3.0 մլն. դրամ) </t>
  </si>
  <si>
    <t>023</t>
  </si>
  <si>
    <t>024</t>
  </si>
  <si>
    <t>..ՀՀ տարածքից դուրս գործուղման ծախսերը ՀՀ կառավարության սահմանած չափը գերազանցող գումարի չափով. (հաշվետու տարվա համախառն եկամտի 5.0 տոկոսի չափով, ընդ որում  գործուղվողի գործուղման մեջ գտնվելու յուրաքանչյուր օրացուցային օրվա համար օրապահիկի առավելագույն չափով սահմանված 50.0 հազ. դրամ)</t>
  </si>
  <si>
    <t>025</t>
  </si>
  <si>
    <t>026</t>
  </si>
  <si>
    <t xml:space="preserve"> </t>
  </si>
  <si>
    <t>..ՀՀ կառավարության սահմանած չափը գերազանցող ներկայացուցչական ծախսերի չափով (հաշվետու տարվա համախառն եկամտի 1.0 տոկոսի չափով, բայց ոչ ավելի քան, 10.0 մլն դրամը)</t>
  </si>
  <si>
    <t>027</t>
  </si>
  <si>
    <t>.. Առողջապահական հիմնարկների, ծերերի և հաշմանդամների տների, մանկական նախադպրոցական հիմնարկների վերականգնողական ճամբարների, մշակութային, կրթական և մարզական հիմնարկների, ինչպես նաև բնակարանային ֆոնդի օբյեկտների պահպանման համար ՀՀ կառավարության սահմանած չափը գերազանցող ծախսերի չափով (հաշվետու տարվա համախառն եկամտի 1.0 տոկոսի չափով (այդ թվում` ամորտիզացիոն մասհանումները և նորոգման ծախսերը))</t>
  </si>
  <si>
    <t>028</t>
  </si>
  <si>
    <t>029</t>
  </si>
  <si>
    <t>031</t>
  </si>
  <si>
    <t>032</t>
  </si>
  <si>
    <t>033</t>
  </si>
  <si>
    <t>034</t>
  </si>
  <si>
    <t>..Բաժնետիրոջ լիազորություններ իրականացնող պետական կառավարման մարմիններին և այլ մարմիններին տրամադրված հատկացումների չափով</t>
  </si>
  <si>
    <t>035</t>
  </si>
  <si>
    <t>..Սպասարկող տնտեսությունների պահպանման ծախսերի չափով (շինությունների անվճար տրամադրում, հանրային սննդի ձեռնարկություններին կոմունալ ծառայությունների արժեքի վճարում և այլն)</t>
  </si>
  <si>
    <t>036</t>
  </si>
  <si>
    <t>..Արտադրանքի արտադրությանը չառնչվող ծառայությունների մատուցման կամ դրանց դիմաց ընկերության կողմից կատարվող ծախսերի չափով (քաղաքների կամ այլ բնակավայրերի բարեկարգման աշխատանքների, գյուղատնտեսական  աշխատանքներին օժանդակության և այլն)</t>
  </si>
  <si>
    <t>037</t>
  </si>
  <si>
    <t>Ընդամենը զուտ շահույթին ավելացվող գումար (020+030+040)</t>
  </si>
  <si>
    <t>Զուտ շահույթը (վնասը)` հաշվի առած ավելացումները (010+050)</t>
  </si>
  <si>
    <t>Շահութաբաժնի տոկոսադրույքը</t>
  </si>
  <si>
    <t>ՀՀ պետական բյուջե վճարման ենթակա շահութաբաժնի գումարը (060*070)</t>
  </si>
  <si>
    <t xml:space="preserve">2.Վճարողի գտնվելու վայրը` </t>
  </si>
  <si>
    <t>4.Հեռախոսի համարը`</t>
  </si>
  <si>
    <t>Այլ ոչ ընթացիկ պարտավորություններ, այդ թվում՝</t>
  </si>
  <si>
    <t>II. Ընթացիկ ակտիվներ</t>
  </si>
  <si>
    <t>IV. Ոչ ընթացիկ պարտավորություններ</t>
  </si>
  <si>
    <t>Սովորական գործունեությունից շահույթ (վնաս)</t>
  </si>
  <si>
    <t>Զուտ շահույթ (վնաս) շահութահարկի գծով ծախսի նվազեցումից հետո</t>
  </si>
  <si>
    <t>Այլ ոչ գործառնական շահույթ (վնաս), այդ թվում`</t>
  </si>
  <si>
    <t xml:space="preserve">Նախորդ տարի   </t>
  </si>
  <si>
    <t>Հ ա շ վ ա պ ա հ ա կ ա ն   հ ա շ վ ե կ շ ի ռ</t>
  </si>
  <si>
    <t>Հ Ա Շ Վ Ե Կ Շ Ի Ռ</t>
  </si>
  <si>
    <t xml:space="preserve">50 տոկոսից ավելի պետության սեփականություն հանդիսացող բաժնեմաս ունեցող ընկերությունների շահութաբաժնի </t>
  </si>
  <si>
    <t xml:space="preserve">Հաշվետվություն ֆինանսական արդյունքների մասին </t>
  </si>
  <si>
    <t>Տողը</t>
  </si>
  <si>
    <t>Հաշվետու տարվա փաստացի գումարը</t>
  </si>
  <si>
    <t>..ՀՀ տարածքում գործուղման օրապահիկի ծախսերը ՀՀ կառավարության սահմանած չափը գերազանցող գումարի չափով (գործուղվողի գործուղման մեջ գտնվելու յուրաքանչյուր օրացուցային օրվա համար 16.0 հազ. դրամի չափով)</t>
  </si>
  <si>
    <t>..ՀՀ կառավարության սահմանած չափը գերազանցող ՀՀ տարածքից դուրս մարքեթինգի ծախսերի չափով (հաշվետու տարվա համախառն եկամտի 2.0 տոկոսը կամ հաշվետու տարվա ընթացքում ընկերության կողմից արտահանված ապրանքների և ծառայությունների արժեքի 15 տոկոսը կամ հաշվետու տարվա ընթացքում ընկերության կողմից ՀՀ ներմուծված ապրանքների արժեքի 5.0 տոկոսը չգերազանցող գումարներից առավելագույնի չափով)</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</si>
  <si>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ավելացման ՀՀ կառավարության 2006թ. հունիսի 22-ի թիվ 1238-Ն որոշման 6-րդ կետով սահմանված այն ծախսերի չափով, որոնք պետք է իրականացվեն շահութաբաժնի հաշվարկումից հետո ընկերության տրամադրության տակ մնացող զուտ շահույթի հաշվին (031-ից 037 տողերի հանրագումարը)</t>
  </si>
  <si>
    <t>..Լիազոր մարմնի կողմից կատարված ստուգումներով և վերստուգումներով արձանագրված` ընկերությունների ֆինանսական հաշվետվություններում ավելի ցույց տրված ծախսերի գումարների չափով:                                                       *ավելացումները կատարվում են այն տարիների շահութաբաժնի հաշվարկներում, որին վերաբերում են</t>
  </si>
  <si>
    <t xml:space="preserve">..պետական կամ համայնքների բյուջեներ, ինչպես նաև պարտադիր սոցիալական ապահովագրության վճարների դիմաց գանձվող տույժերի, տուգանքների և այլ գույքային սանկցիաների գումարի չափով </t>
  </si>
  <si>
    <t>..Պետական կամ համայնքների բյուջեներ, ինչպես նաև պարտադիր սոցիալական ապահովագրության վճարների դիմաց գանձվող տույժերի, տուգանքների և այլ գույքային սանկցիաների գումարի չափով.                                              *ավելացումները կատարվում են այն հաշվետու ժամանակաշրջանում, որի ընթացքում հաշվեգրվել է (արձանագրվել է)</t>
  </si>
  <si>
    <t>50 տոկոսից ավելի պետության սեփականություն հանդիսացող բաժնեմաս ունեցող ընկերությունների շահութաբաժինների հաշվարկման բազան որոշելիս զուտ շահույթը (վնասը)` շահութահարկի գծով ծախսերի նվազեցումից հետո ենթակա է ճշգրտման լիազոր մարմնի կողմից կատարված ստուգումներով և վերստուգումներով արձանագրված` ընկերությունների ֆինանսական հաշվետվություններում ցույց չտրված կամ պակաս ցույց տրված հասույթի գումարների չափով                                                                                *ավելացումները կատարվում են այն տարիների շահութաբաժնի հաշվարկներում, որին վերաբերում են.</t>
  </si>
  <si>
    <t>  ընկերություն</t>
  </si>
  <si>
    <t> ՓԲԸ</t>
  </si>
  <si>
    <t xml:space="preserve">Ամփոփ առաջարկության </t>
  </si>
  <si>
    <t>1. Շահութաբաժին վճարողի անվանումը`  ՓԲԸ</t>
  </si>
  <si>
    <t>Հաշվետու տարի</t>
  </si>
  <si>
    <t>*</t>
  </si>
  <si>
    <t>**</t>
  </si>
  <si>
    <t>***</t>
  </si>
  <si>
    <t>տոկոս</t>
  </si>
  <si>
    <t>հազ. դրամ</t>
  </si>
  <si>
    <t>Կարճաժամկետ կրեդիտորական պարտքեր մասնակիցներին (հիմնադիրներին)</t>
  </si>
  <si>
    <t xml:space="preserve">Կրեդիտորական պարտքեր աշխատավարձի և աշխատակիցների այլ կարճ. հատուց. գծով </t>
  </si>
  <si>
    <t>Կարճաժամկետ կրեդիտորական պարտքեր սոցիալական ապահով. գծով</t>
  </si>
  <si>
    <t>Ա</t>
  </si>
  <si>
    <t>Կանոնադրա-կան (բաժնե-հավաք) կապիտալի զուտ գումարը, հազ. դրամ</t>
  </si>
  <si>
    <t>Զուտ շահույթը (վնասը) նախքան շահութա-հարկի գծով ծախսի նվազեցումը, հազ. դրամ</t>
  </si>
  <si>
    <t>Չվճարված կապիտալի չափը (կանոնա-դրական կապիտալի հայտարար-ված և փաստացի համալրված չափերի տարբերու-թյունը),     հազ դրամ</t>
  </si>
  <si>
    <r>
      <t>Արտադրանքի, ապրանքների, աշխատանք-ների, ծառայություն-ների իրացումից հասույթը,</t>
    </r>
    <r>
      <rPr>
        <sz val="8.5"/>
        <rFont val="GHEA Grapalat"/>
        <family val="3"/>
      </rPr>
      <t xml:space="preserve">   </t>
    </r>
    <r>
      <rPr>
        <sz val="8"/>
        <rFont val="GHEA Grapalat"/>
        <family val="3"/>
      </rPr>
      <t>հազ. դրամ</t>
    </r>
  </si>
  <si>
    <t>Շահութա-հարկի գծով ծախսը (փոխհա-տուցումը),     հազ. դրամ</t>
  </si>
  <si>
    <t>Զուտ շահույթը (վնասը)  շահութա-հարկի գծով ծախսի նվազեցումից հետո,        հազ. դրամ</t>
  </si>
  <si>
    <t>ՀՀ կառավարու-թյան 2006թ. հունիսի 22-ի N1238-Ն որոշմամբ նախատես-ված զուտ շահույթի ավելացում-ների հանրագու-մարը,       հազ. դրամ</t>
  </si>
  <si>
    <t>Շահութա-բաժնի հաշվարկման բազան,     հազ. դրամ</t>
  </si>
  <si>
    <t>Կանո-նադրա-կան կապի-տալում պետու-թյան բաժնե-մասը,  տոկոս</t>
  </si>
  <si>
    <t>«Բաժնետի-րական ընկերու-թյունների մասին»     ՀՀ օրենքի 50֊րդ հոդվածի հիմքով շահութա-բաժին-ների վճարման սահմանա-փակման առկայու-թյունը</t>
  </si>
  <si>
    <t>Ը Ն Դ Ա Մ Ե Ն Ը</t>
  </si>
  <si>
    <t>x</t>
  </si>
  <si>
    <t>Ընկերությունների անվանումը (այբբենական հերթականությամբ)</t>
  </si>
  <si>
    <t xml:space="preserve">Շահութաբաժին վճարելու մասին կազմակերպության խորհրդի (ժողովի) առաջարկությունը դնել տարեկան ընդհանուր ժողովի քվեարկությանը (հաստատմանը) </t>
  </si>
  <si>
    <t>(համապատասխան նախարարը, մարզպետը</t>
  </si>
  <si>
    <t>գերատեսչության ղեկավարը)</t>
  </si>
  <si>
    <t>(ստորագրությունը)</t>
  </si>
  <si>
    <t>(անունը, ազգանունը)</t>
  </si>
  <si>
    <t>Կ.Տ.</t>
  </si>
  <si>
    <t>Ներդրու-մային ծրագրով հաշվետու տարում կատար- ված փաստացի ծախսը, հազ. դրամ</t>
  </si>
  <si>
    <t>Ներկայացման օրը</t>
  </si>
  <si>
    <t>Կարճաժամկետ դեբիտորական պարտքեր բյուջեի գծով</t>
  </si>
  <si>
    <t>Էմիսիոն եկամուտ</t>
  </si>
  <si>
    <t>Ոչ ընթացիկ պահուստներ</t>
  </si>
  <si>
    <t>..ՀՀ տարածքից դուրս կադրերի վերապատրաստման համար ՀՀ կառավարության սահմանած չափը գերազանցող ծախսերի չափով (հաշվետու տարվա համախառն եկամտի 2.0 տոկոսի չափով, բայց ոչ ավելի, քան տվյալ հաշվետու ժամանակաշրջանում փաստացի վերապատրաստում անցած յուրաքանչյուր աշխատողի հաշվով 2.0 մլն. դրամ)</t>
  </si>
  <si>
    <t>011</t>
  </si>
  <si>
    <t>012</t>
  </si>
  <si>
    <t>Այլ աղբյուրներից ստացված հասույթ</t>
  </si>
  <si>
    <t>Պետության կողմից տրված պատվերներից ՀՀ պետական բյուջեից ստացված հասույթ</t>
  </si>
  <si>
    <t>Պետության կողմից տրված պատվերներից ՀՀ պետական բյուջեից ստացված միջոցներ</t>
  </si>
  <si>
    <t>Այլ աղբյսուրներից ստացված հասույթ</t>
  </si>
  <si>
    <t>Այլ աղբյուրներց ստացված հասույթ</t>
  </si>
  <si>
    <t>Ո ր ո շ ու մ   ե մ`</t>
  </si>
  <si>
    <t>Համարիչում՝ 2014թ. վերջի դրությամբ կուտակված շահույթը (+) կամ վնասը (-), հայտարարում՝ 2014թ. արդյունքներով ստացված     զուտ շահույթը (զուտ վնասը) շահութա- հարկի գծով ծախսի նվազեցումից հետո,          հազ. դրամ</t>
  </si>
  <si>
    <t>Համարիչում՝ 2015թ. վերջի դրությամբ կուտակված շահույթը (+) կամ վնասը (-), հայտարարում՝ 2015թ. արդյունքներով ստացված     զուտ շահույթը (զուտ վնասը) շահութա- հարկի գծով ծախսի նվազեցումից հետո,          հազ. դրամ</t>
  </si>
  <si>
    <t>Համարիչում՝ 2016թ. վերջի դրությամբ կուտակված շահույթը (+) կամ վնասը (-), հայտարարում՝ 2016թ. արդյունքներով ստացված     զուտ շահույթը (զուտ վնասը) շահութա- հարկի գծով ծախսի նվազեցումից հետո,          հազ. դրամ</t>
  </si>
  <si>
    <t>Համարիչում՝ 2017թ. վերջի դրությամբ կուտակված շահույթը (+) կամ վնասը (-), հայտարարում՝ 2017թ. արդյունքներով ստացված     զուտ շահույթը (զուտ վնասը) շահութա- հարկի գծով ծախսի նվազեցումից հետո,          հազ. դրամ</t>
  </si>
  <si>
    <t>«» «» 2020թ.</t>
  </si>
  <si>
    <r>
      <t xml:space="preserve">ՀՀ </t>
    </r>
    <r>
      <rPr>
        <i/>
        <sz val="11"/>
        <rFont val="GHEA Grapalat"/>
        <family val="3"/>
      </rPr>
      <t>( լ ի ա զ ո ր վ ա ծ   մ ա ր մ ն ի   ա ն վ ա ն ու մ ը )</t>
    </r>
    <r>
      <rPr>
        <b/>
        <sz val="12"/>
        <rFont val="GHEA Grapalat"/>
        <family val="3"/>
      </rPr>
      <t xml:space="preserve"> ենթակայության առևտրային կազմակերպությունների կողմից 2019թ. (հաշվետու տարի) ֆինասատնտեսական գործունեության արդյունքներով ՀՀ 2020թ. պետական բյուջե տարեկան շահութաբաժիների վճարման չափի մասին </t>
    </r>
  </si>
  <si>
    <t>Հաշվետու տարվա (2019թ.) վերջի դրությամբ կուտակված շահույթը (+) կամ     վնասը (-), հազ. դրամ</t>
  </si>
  <si>
    <t>Համարիչում՝ 2018թ. վերջի դրությամբ կուտակված շահույթը (+) կամ վնասը (-), հայտարարում՝ 2018թ. արդյունքներով ստացված     զուտ շահույթը (զուտ վնասը) շահութա- հարկի գծով ծախսի նվազեցումից հետո,          հազ. դրամ</t>
  </si>
  <si>
    <t>ՀՀ 2020թ. պետական բյուջե վճարման ենթակա շահութաբաժնի գումարը` ըստ կանոնադրական կապիտալում պետության բաժնեմասի,              հազ. դրամ</t>
  </si>
  <si>
    <t>2 0 2 . . . թ.</t>
  </si>
  <si>
    <t>2 0 2... թ.</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</si>
</sst>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0"/>
    <numFmt numFmtId="173" formatCode="0000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54">
    <font>
      <sz val="10"/>
      <name val="Arial"/>
      <family val="0"/>
    </font>
    <font>
      <sz val="10"/>
      <name val="GHEA Grapalat"/>
      <family val="3"/>
    </font>
    <font>
      <b/>
      <sz val="12"/>
      <name val="GHEA Grapalat"/>
      <family val="3"/>
    </font>
    <font>
      <sz val="9"/>
      <name val="GHEA Grapalat"/>
      <family val="3"/>
    </font>
    <font>
      <sz val="8"/>
      <name val="GHEA Grapalat"/>
      <family val="3"/>
    </font>
    <font>
      <b/>
      <sz val="10"/>
      <name val="GHEA Grapalat"/>
      <family val="3"/>
    </font>
    <font>
      <sz val="8"/>
      <name val="Arial"/>
      <family val="2"/>
    </font>
    <font>
      <i/>
      <sz val="10"/>
      <name val="GHEA Grapalat"/>
      <family val="3"/>
    </font>
    <font>
      <b/>
      <sz val="14"/>
      <name val="GHEA Grapalat"/>
      <family val="3"/>
    </font>
    <font>
      <b/>
      <i/>
      <sz val="11"/>
      <name val="GHEA Grapalat"/>
      <family val="3"/>
    </font>
    <font>
      <b/>
      <i/>
      <sz val="12"/>
      <name val="GHEA Grapalat"/>
      <family val="3"/>
    </font>
    <font>
      <b/>
      <i/>
      <sz val="10"/>
      <name val="GHEA Grapalat"/>
      <family val="3"/>
    </font>
    <font>
      <b/>
      <sz val="10"/>
      <name val="Arial"/>
      <family val="2"/>
    </font>
    <font>
      <b/>
      <sz val="11"/>
      <name val="GHEA Grapalat"/>
      <family val="3"/>
    </font>
    <font>
      <sz val="7.5"/>
      <name val="GHEA Grapalat"/>
      <family val="3"/>
    </font>
    <font>
      <b/>
      <sz val="9"/>
      <name val="GHEA Grapalat"/>
      <family val="3"/>
    </font>
    <font>
      <b/>
      <sz val="7.5"/>
      <name val="GHEA Grapalat"/>
      <family val="3"/>
    </font>
    <font>
      <sz val="7.5"/>
      <name val="Arial"/>
      <family val="2"/>
    </font>
    <font>
      <sz val="8.5"/>
      <name val="GHEA Grapalat"/>
      <family val="3"/>
    </font>
    <font>
      <i/>
      <sz val="11"/>
      <name val="GHEA Grapala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
      <left>
        <color indexed="63"/>
      </left>
      <right style="medium"/>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2">
    <xf numFmtId="0" fontId="0" fillId="0" borderId="0" xfId="0" applyAlignment="1">
      <alignment/>
    </xf>
    <xf numFmtId="0" fontId="1" fillId="0" borderId="0" xfId="0" applyFont="1" applyAlignment="1">
      <alignment/>
    </xf>
    <xf numFmtId="49" fontId="1" fillId="0" borderId="10" xfId="0" applyNumberFormat="1" applyFont="1" applyBorder="1" applyAlignment="1">
      <alignment horizontal="center" vertical="center" wrapText="1"/>
    </xf>
    <xf numFmtId="0" fontId="5" fillId="0" borderId="10" xfId="0" applyFont="1" applyBorder="1" applyAlignment="1">
      <alignment horizontal="center"/>
    </xf>
    <xf numFmtId="0" fontId="1" fillId="0" borderId="10" xfId="0" applyFont="1" applyBorder="1" applyAlignment="1" applyProtection="1">
      <alignment/>
      <protection locked="0"/>
    </xf>
    <xf numFmtId="0" fontId="1" fillId="0" borderId="11" xfId="0" applyFont="1" applyBorder="1" applyAlignment="1" applyProtection="1">
      <alignment/>
      <protection locked="0"/>
    </xf>
    <xf numFmtId="0" fontId="5" fillId="0" borderId="11" xfId="0" applyFont="1" applyBorder="1" applyAlignment="1">
      <alignment horizontal="center"/>
    </xf>
    <xf numFmtId="0" fontId="5" fillId="0" borderId="12" xfId="0" applyFont="1" applyBorder="1" applyAlignment="1">
      <alignment horizontal="center"/>
    </xf>
    <xf numFmtId="172" fontId="5" fillId="0" borderId="12" xfId="0" applyNumberFormat="1" applyFont="1" applyBorder="1" applyAlignment="1">
      <alignment horizontal="center" vertical="center"/>
    </xf>
    <xf numFmtId="0" fontId="1" fillId="0" borderId="12" xfId="0" applyFont="1" applyBorder="1" applyAlignment="1">
      <alignment horizontal="center" vertical="center"/>
    </xf>
    <xf numFmtId="49" fontId="1" fillId="0" borderId="13" xfId="0" applyNumberFormat="1" applyFont="1" applyBorder="1" applyAlignment="1">
      <alignment horizontal="center" vertical="center" wrapText="1"/>
    </xf>
    <xf numFmtId="172" fontId="5" fillId="0" borderId="14" xfId="0" applyNumberFormat="1" applyFont="1" applyBorder="1" applyAlignment="1">
      <alignment horizontal="center" vertical="center"/>
    </xf>
    <xf numFmtId="172" fontId="1" fillId="0" borderId="10" xfId="0" applyNumberFormat="1" applyFont="1" applyBorder="1" applyAlignment="1" applyProtection="1">
      <alignment wrapText="1"/>
      <protection locked="0"/>
    </xf>
    <xf numFmtId="172" fontId="1" fillId="0" borderId="12" xfId="0" applyNumberFormat="1" applyFont="1" applyBorder="1" applyAlignment="1" applyProtection="1">
      <alignment wrapText="1"/>
      <protection locked="0"/>
    </xf>
    <xf numFmtId="172" fontId="5" fillId="0" borderId="10" xfId="0" applyNumberFormat="1" applyFont="1" applyBorder="1" applyAlignment="1" applyProtection="1">
      <alignment wrapText="1"/>
      <protection/>
    </xf>
    <xf numFmtId="172" fontId="5" fillId="0" borderId="12" xfId="0" applyNumberFormat="1" applyFont="1" applyBorder="1" applyAlignment="1" applyProtection="1">
      <alignment wrapText="1"/>
      <protection/>
    </xf>
    <xf numFmtId="0" fontId="1" fillId="0" borderId="12" xfId="0" applyNumberFormat="1" applyFont="1" applyBorder="1" applyAlignment="1" applyProtection="1">
      <alignment wrapText="1"/>
      <protection locked="0"/>
    </xf>
    <xf numFmtId="172" fontId="5" fillId="0" borderId="10" xfId="0" applyNumberFormat="1" applyFont="1" applyBorder="1" applyAlignment="1">
      <alignment wrapText="1"/>
    </xf>
    <xf numFmtId="172" fontId="5" fillId="0" borderId="12" xfId="0" applyNumberFormat="1" applyFont="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10" xfId="0" applyNumberFormat="1" applyFont="1" applyBorder="1" applyAlignment="1" applyProtection="1">
      <alignment wrapText="1"/>
      <protection locked="0"/>
    </xf>
    <xf numFmtId="0" fontId="1" fillId="0" borderId="10" xfId="0" applyFont="1" applyBorder="1" applyAlignment="1" applyProtection="1">
      <alignment wrapText="1"/>
      <protection locked="0"/>
    </xf>
    <xf numFmtId="172" fontId="7" fillId="0" borderId="10" xfId="0" applyNumberFormat="1" applyFont="1" applyBorder="1" applyAlignment="1" applyProtection="1">
      <alignment wrapText="1"/>
      <protection locked="0"/>
    </xf>
    <xf numFmtId="172" fontId="7" fillId="0" borderId="12" xfId="0" applyNumberFormat="1" applyFont="1" applyBorder="1" applyAlignment="1" applyProtection="1">
      <alignment wrapText="1"/>
      <protection locked="0"/>
    </xf>
    <xf numFmtId="172" fontId="5" fillId="0" borderId="13" xfId="0" applyNumberFormat="1" applyFont="1" applyBorder="1" applyAlignment="1">
      <alignment wrapText="1"/>
    </xf>
    <xf numFmtId="172" fontId="5" fillId="0" borderId="14" xfId="0" applyNumberFormat="1" applyFont="1" applyBorder="1" applyAlignment="1">
      <alignment wrapText="1"/>
    </xf>
    <xf numFmtId="0" fontId="1" fillId="0" borderId="0" xfId="0" applyFont="1" applyAlignment="1" applyProtection="1">
      <alignment horizontal="center" vertical="center" wrapText="1"/>
      <protection locked="0"/>
    </xf>
    <xf numFmtId="0" fontId="1" fillId="0" borderId="0" xfId="0" applyFont="1" applyAlignment="1" applyProtection="1">
      <alignment wrapText="1"/>
      <protection locked="0"/>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1" fillId="0" borderId="0" xfId="0" applyFont="1" applyAlignment="1">
      <alignment horizontal="center" wrapText="1"/>
    </xf>
    <xf numFmtId="0" fontId="2" fillId="0" borderId="11" xfId="0" applyFont="1" applyBorder="1" applyAlignment="1">
      <alignment horizontal="center" wrapText="1"/>
    </xf>
    <xf numFmtId="0" fontId="1" fillId="0" borderId="10" xfId="0" applyFont="1" applyBorder="1" applyAlignment="1">
      <alignment horizontal="right" wrapText="1"/>
    </xf>
    <xf numFmtId="0" fontId="1" fillId="0" borderId="0" xfId="0" applyFont="1" applyAlignment="1">
      <alignment wrapText="1"/>
    </xf>
    <xf numFmtId="0" fontId="1" fillId="0" borderId="11" xfId="0" applyFont="1" applyBorder="1" applyAlignment="1" applyProtection="1">
      <alignment wrapText="1"/>
      <protection locked="0"/>
    </xf>
    <xf numFmtId="0" fontId="1" fillId="0" borderId="12" xfId="0" applyFont="1" applyBorder="1" applyAlignment="1" applyProtection="1">
      <alignment wrapText="1"/>
      <protection locked="0"/>
    </xf>
    <xf numFmtId="0" fontId="5" fillId="0" borderId="11" xfId="0" applyFont="1" applyBorder="1" applyAlignment="1">
      <alignment wrapText="1"/>
    </xf>
    <xf numFmtId="0" fontId="9" fillId="0" borderId="11" xfId="0" applyFont="1" applyBorder="1" applyAlignment="1">
      <alignment wrapText="1"/>
    </xf>
    <xf numFmtId="172" fontId="1" fillId="0" borderId="10" xfId="0" applyNumberFormat="1" applyFont="1" applyBorder="1" applyAlignment="1">
      <alignment wrapText="1"/>
    </xf>
    <xf numFmtId="172" fontId="1" fillId="0" borderId="12" xfId="0" applyNumberFormat="1" applyFont="1" applyBorder="1" applyAlignment="1">
      <alignment wrapText="1"/>
    </xf>
    <xf numFmtId="0" fontId="10" fillId="0" borderId="17" xfId="0" applyFont="1" applyBorder="1" applyAlignment="1">
      <alignment horizontal="center" wrapText="1"/>
    </xf>
    <xf numFmtId="0" fontId="1" fillId="0" borderId="13" xfId="0" applyFont="1" applyBorder="1" applyAlignment="1">
      <alignment horizontal="right" wrapText="1"/>
    </xf>
    <xf numFmtId="0" fontId="1" fillId="0" borderId="0" xfId="0" applyFont="1" applyAlignment="1">
      <alignment horizontal="right" wrapText="1"/>
    </xf>
    <xf numFmtId="0" fontId="8" fillId="33" borderId="18" xfId="0" applyFont="1" applyFill="1" applyBorder="1" applyAlignment="1">
      <alignment horizontal="center" vertical="center" wrapText="1"/>
    </xf>
    <xf numFmtId="0" fontId="1" fillId="0" borderId="0" xfId="0" applyFont="1" applyAlignment="1">
      <alignment horizontal="center" vertical="center" wrapText="1"/>
    </xf>
    <xf numFmtId="0" fontId="5" fillId="33" borderId="18" xfId="0" applyFont="1" applyFill="1" applyBorder="1" applyAlignment="1">
      <alignment horizontal="center" vertical="center" wrapText="1"/>
    </xf>
    <xf numFmtId="0" fontId="5" fillId="0" borderId="11" xfId="0" applyFont="1" applyBorder="1" applyAlignment="1">
      <alignment horizontal="center" wrapText="1"/>
    </xf>
    <xf numFmtId="0" fontId="5" fillId="0" borderId="10" xfId="0" applyFont="1" applyBorder="1" applyAlignment="1">
      <alignment horizontal="righ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1" fillId="0" borderId="11" xfId="0" applyFont="1" applyBorder="1" applyAlignment="1" applyProtection="1">
      <alignment vertical="center" wrapText="1"/>
      <protection locked="0"/>
    </xf>
    <xf numFmtId="49" fontId="1" fillId="0" borderId="10" xfId="0" applyNumberFormat="1" applyFont="1" applyBorder="1" applyAlignment="1">
      <alignment horizontal="right" wrapText="1"/>
    </xf>
    <xf numFmtId="0" fontId="11" fillId="0" borderId="11" xfId="0" applyFont="1" applyBorder="1" applyAlignment="1">
      <alignment vertical="center" wrapText="1"/>
    </xf>
    <xf numFmtId="0" fontId="5" fillId="0" borderId="11" xfId="0" applyFont="1" applyBorder="1" applyAlignment="1">
      <alignment vertical="center" wrapText="1"/>
    </xf>
    <xf numFmtId="0" fontId="7" fillId="0" borderId="11" xfId="0" applyFont="1" applyBorder="1" applyAlignment="1" applyProtection="1">
      <alignment vertical="center" wrapText="1"/>
      <protection locked="0"/>
    </xf>
    <xf numFmtId="49" fontId="1" fillId="0" borderId="10" xfId="0" applyNumberFormat="1" applyFont="1" applyBorder="1" applyAlignment="1">
      <alignment vertical="center" wrapText="1"/>
    </xf>
    <xf numFmtId="0" fontId="1" fillId="0" borderId="11" xfId="0" applyFont="1" applyBorder="1" applyAlignment="1">
      <alignment vertical="center"/>
    </xf>
    <xf numFmtId="172" fontId="5" fillId="0" borderId="12" xfId="0" applyNumberFormat="1" applyFont="1" applyBorder="1" applyAlignment="1">
      <alignment vertical="center"/>
    </xf>
    <xf numFmtId="0" fontId="10" fillId="34" borderId="0" xfId="0" applyFont="1" applyFill="1" applyBorder="1" applyAlignment="1">
      <alignment horizontal="center" wrapText="1"/>
    </xf>
    <xf numFmtId="0" fontId="1" fillId="34" borderId="0" xfId="0" applyFont="1" applyFill="1" applyBorder="1" applyAlignment="1">
      <alignment horizontal="right" wrapText="1"/>
    </xf>
    <xf numFmtId="172" fontId="5" fillId="34" borderId="0" xfId="0" applyNumberFormat="1" applyFont="1" applyFill="1" applyBorder="1" applyAlignment="1">
      <alignment wrapText="1"/>
    </xf>
    <xf numFmtId="172" fontId="13" fillId="0" borderId="13" xfId="0" applyNumberFormat="1" applyFont="1" applyBorder="1" applyAlignment="1">
      <alignment wrapText="1"/>
    </xf>
    <xf numFmtId="172" fontId="13" fillId="0" borderId="14" xfId="0" applyNumberFormat="1" applyFont="1" applyBorder="1" applyAlignment="1">
      <alignment wrapText="1"/>
    </xf>
    <xf numFmtId="172" fontId="13" fillId="0" borderId="13" xfId="0" applyNumberFormat="1" applyFont="1" applyFill="1" applyBorder="1" applyAlignment="1">
      <alignment wrapText="1"/>
    </xf>
    <xf numFmtId="172" fontId="13" fillId="0" borderId="14" xfId="0" applyNumberFormat="1" applyFont="1" applyFill="1" applyBorder="1" applyAlignment="1">
      <alignment wrapText="1"/>
    </xf>
    <xf numFmtId="0" fontId="1" fillId="34" borderId="11" xfId="0" applyFont="1" applyFill="1" applyBorder="1" applyAlignment="1">
      <alignment wrapText="1"/>
    </xf>
    <xf numFmtId="0" fontId="1" fillId="34" borderId="10" xfId="0" applyFont="1" applyFill="1" applyBorder="1" applyAlignment="1">
      <alignment horizontal="right" wrapText="1"/>
    </xf>
    <xf numFmtId="172" fontId="1" fillId="34" borderId="10" xfId="0" applyNumberFormat="1" applyFont="1" applyFill="1" applyBorder="1" applyAlignment="1">
      <alignment wrapText="1"/>
    </xf>
    <xf numFmtId="172" fontId="1" fillId="34" borderId="12" xfId="0" applyNumberFormat="1" applyFont="1" applyFill="1" applyBorder="1" applyAlignment="1">
      <alignment wrapText="1"/>
    </xf>
    <xf numFmtId="0" fontId="1" fillId="34" borderId="10" xfId="0" applyFont="1" applyFill="1" applyBorder="1" applyAlignment="1">
      <alignment wrapText="1"/>
    </xf>
    <xf numFmtId="0" fontId="1" fillId="34" borderId="12" xfId="0" applyFont="1" applyFill="1" applyBorder="1" applyAlignment="1">
      <alignment wrapText="1"/>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33" borderId="11" xfId="0" applyFont="1" applyFill="1" applyBorder="1" applyAlignment="1">
      <alignment vertical="center"/>
    </xf>
    <xf numFmtId="0" fontId="1" fillId="0" borderId="0" xfId="0" applyFont="1" applyFill="1" applyAlignment="1">
      <alignment/>
    </xf>
    <xf numFmtId="172" fontId="1" fillId="0" borderId="0" xfId="0" applyNumberFormat="1" applyFont="1" applyFill="1" applyBorder="1" applyAlignment="1">
      <alignment vertical="center"/>
    </xf>
    <xf numFmtId="172" fontId="1"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vertical="center" wrapText="1"/>
    </xf>
    <xf numFmtId="0" fontId="1" fillId="0" borderId="11" xfId="0" applyFont="1" applyBorder="1" applyAlignment="1" applyProtection="1">
      <alignment wrapText="1"/>
      <protection/>
    </xf>
    <xf numFmtId="0" fontId="1" fillId="0" borderId="11" xfId="0" applyFont="1" applyBorder="1" applyAlignment="1" applyProtection="1">
      <alignment vertical="center" wrapText="1"/>
      <protection/>
    </xf>
    <xf numFmtId="0" fontId="1" fillId="0" borderId="10" xfId="0" applyNumberFormat="1" applyFont="1" applyBorder="1" applyAlignment="1" applyProtection="1">
      <alignment horizontal="right" wrapText="1"/>
      <protection/>
    </xf>
    <xf numFmtId="0" fontId="1" fillId="0" borderId="10" xfId="0" applyFont="1" applyBorder="1" applyAlignment="1" applyProtection="1">
      <alignment horizontal="right" wrapText="1"/>
      <protection/>
    </xf>
    <xf numFmtId="0" fontId="1" fillId="0" borderId="13" xfId="0" applyFont="1" applyBorder="1" applyAlignment="1" applyProtection="1">
      <alignment horizontal="right" wrapText="1"/>
      <protection/>
    </xf>
    <xf numFmtId="0" fontId="5" fillId="0" borderId="11" xfId="0" applyFont="1" applyBorder="1" applyAlignment="1" applyProtection="1">
      <alignment wrapText="1"/>
      <protection/>
    </xf>
    <xf numFmtId="49" fontId="1" fillId="0" borderId="10" xfId="0" applyNumberFormat="1" applyFont="1" applyBorder="1" applyAlignment="1" applyProtection="1">
      <alignment horizontal="right" wrapText="1"/>
      <protection/>
    </xf>
    <xf numFmtId="0" fontId="11" fillId="0" borderId="11"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1" fillId="0" borderId="17" xfId="0" applyFont="1" applyBorder="1" applyAlignment="1">
      <alignment horizontal="center" vertical="center" wrapText="1"/>
    </xf>
    <xf numFmtId="0" fontId="5" fillId="0" borderId="11" xfId="0" applyFont="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172" fontId="1" fillId="0" borderId="19" xfId="0" applyNumberFormat="1" applyFont="1" applyBorder="1" applyAlignment="1" applyProtection="1">
      <alignment/>
      <protection locked="0"/>
    </xf>
    <xf numFmtId="172" fontId="1" fillId="0" borderId="20" xfId="0" applyNumberFormat="1" applyFont="1" applyBorder="1" applyAlignment="1" applyProtection="1">
      <alignment/>
      <protection locked="0"/>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2" fontId="1" fillId="0" borderId="10" xfId="0" applyNumberFormat="1" applyFont="1" applyFill="1" applyBorder="1" applyAlignment="1">
      <alignment horizontal="center"/>
    </xf>
    <xf numFmtId="172" fontId="1" fillId="0" borderId="10" xfId="0" applyNumberFormat="1" applyFont="1" applyBorder="1" applyAlignment="1" applyProtection="1">
      <alignment horizontal="center"/>
      <protection locked="0"/>
    </xf>
    <xf numFmtId="172" fontId="1" fillId="0" borderId="10" xfId="0" applyNumberFormat="1" applyFont="1" applyFill="1" applyBorder="1" applyAlignment="1" applyProtection="1">
      <alignment horizontal="center"/>
      <protection locked="0"/>
    </xf>
    <xf numFmtId="172" fontId="1" fillId="0" borderId="10" xfId="0" applyNumberFormat="1" applyFont="1" applyBorder="1" applyAlignment="1">
      <alignment horizontal="center"/>
    </xf>
    <xf numFmtId="0" fontId="1" fillId="33"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172" fontId="1" fillId="0" borderId="13" xfId="0" applyNumberFormat="1"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xf>
    <xf numFmtId="0" fontId="3" fillId="0" borderId="0" xfId="0" applyFont="1" applyAlignment="1">
      <alignment horizontal="center"/>
    </xf>
    <xf numFmtId="0" fontId="1" fillId="0" borderId="0" xfId="0" applyFont="1" applyBorder="1" applyAlignment="1">
      <alignment/>
    </xf>
    <xf numFmtId="0" fontId="4" fillId="0" borderId="0" xfId="0" applyFont="1" applyAlignment="1">
      <alignment vertical="center" wrapText="1"/>
    </xf>
    <xf numFmtId="0" fontId="1" fillId="0" borderId="21" xfId="0" applyFont="1" applyBorder="1" applyAlignment="1">
      <alignment/>
    </xf>
    <xf numFmtId="0" fontId="4" fillId="0" borderId="0" xfId="0" applyFont="1" applyBorder="1" applyAlignment="1">
      <alignment/>
    </xf>
    <xf numFmtId="49" fontId="3" fillId="0" borderId="0" xfId="0" applyNumberFormat="1" applyFont="1" applyAlignment="1" applyProtection="1">
      <alignment horizontal="right"/>
      <protection locked="0"/>
    </xf>
    <xf numFmtId="0" fontId="1" fillId="0" borderId="21" xfId="0" applyFont="1" applyBorder="1" applyAlignment="1" applyProtection="1">
      <alignment horizontal="right"/>
      <protection locked="0"/>
    </xf>
    <xf numFmtId="0" fontId="4" fillId="0" borderId="22" xfId="0" applyFont="1" applyBorder="1" applyAlignment="1">
      <alignment horizontal="center"/>
    </xf>
    <xf numFmtId="0" fontId="1" fillId="0" borderId="23" xfId="0" applyFont="1" applyBorder="1" applyAlignment="1" applyProtection="1">
      <alignment horizontal="center"/>
      <protection locked="0"/>
    </xf>
    <xf numFmtId="0" fontId="4" fillId="0" borderId="22" xfId="0" applyFont="1" applyBorder="1" applyAlignment="1" applyProtection="1">
      <alignment horizontal="center"/>
      <protection locked="0"/>
    </xf>
    <xf numFmtId="49" fontId="1" fillId="0" borderId="0" xfId="0" applyNumberFormat="1" applyFont="1" applyBorder="1" applyAlignment="1" applyProtection="1">
      <alignment horizontal="right"/>
      <protection locked="0"/>
    </xf>
    <xf numFmtId="49" fontId="1" fillId="0" borderId="0" xfId="0" applyNumberFormat="1" applyFont="1" applyBorder="1" applyAlignment="1" applyProtection="1" quotePrefix="1">
      <alignment horizontal="right"/>
      <protection locked="0"/>
    </xf>
    <xf numFmtId="0" fontId="1" fillId="0" borderId="10" xfId="0" applyFont="1" applyBorder="1" applyAlignment="1" applyProtection="1">
      <alignment horizontal="center" vertical="center"/>
      <protection locked="0"/>
    </xf>
    <xf numFmtId="172" fontId="1" fillId="0" borderId="10"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horizontal="center"/>
    </xf>
    <xf numFmtId="172" fontId="1" fillId="0" borderId="10" xfId="0" applyNumberFormat="1" applyFont="1" applyBorder="1" applyAlignment="1" applyProtection="1">
      <alignment horizontal="center" vertical="center"/>
      <protection locked="0"/>
    </xf>
    <xf numFmtId="0" fontId="3" fillId="0" borderId="0" xfId="0" applyFont="1" applyAlignment="1">
      <alignment horizontal="center" wrapText="1"/>
    </xf>
    <xf numFmtId="0" fontId="4" fillId="0" borderId="0" xfId="0" applyFont="1" applyBorder="1" applyAlignment="1" applyProtection="1">
      <alignment horizontal="center"/>
      <protection locked="0"/>
    </xf>
    <xf numFmtId="0" fontId="4" fillId="0" borderId="22" xfId="0" applyFont="1" applyBorder="1" applyAlignment="1">
      <alignment horizontal="center" vertical="center" wrapText="1"/>
    </xf>
    <xf numFmtId="0" fontId="1" fillId="0" borderId="0" xfId="0" applyFont="1" applyBorder="1" applyAlignment="1">
      <alignment horizontal="center"/>
    </xf>
    <xf numFmtId="0" fontId="3" fillId="0" borderId="10" xfId="0" applyFont="1" applyBorder="1" applyAlignment="1" applyProtection="1">
      <alignment horizontal="left" vertical="center" wrapText="1"/>
      <protection locked="0"/>
    </xf>
    <xf numFmtId="0" fontId="4" fillId="0" borderId="1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172" fontId="1" fillId="0" borderId="24" xfId="55" applyNumberFormat="1" applyFont="1" applyFill="1" applyBorder="1" applyAlignment="1" applyProtection="1">
      <alignment horizontal="center" vertical="center"/>
      <protection/>
    </xf>
    <xf numFmtId="172" fontId="1" fillId="0" borderId="25" xfId="55"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172" fontId="1" fillId="0" borderId="24" xfId="0" applyNumberFormat="1" applyFont="1" applyFill="1" applyBorder="1" applyAlignment="1">
      <alignment horizontal="center" vertical="center"/>
    </xf>
    <xf numFmtId="172" fontId="1" fillId="0" borderId="25" xfId="0" applyNumberFormat="1" applyFont="1" applyFill="1" applyBorder="1" applyAlignment="1">
      <alignment horizontal="center" vertical="center"/>
    </xf>
    <xf numFmtId="172" fontId="1" fillId="0" borderId="1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pplyProtection="1">
      <alignment horizontal="center" vertical="center"/>
      <protection locked="0"/>
    </xf>
    <xf numFmtId="0" fontId="1" fillId="0" borderId="11"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1" fillId="0" borderId="11" xfId="0" applyFont="1" applyBorder="1" applyAlignment="1">
      <alignment horizontal="center" vertical="center"/>
    </xf>
    <xf numFmtId="0" fontId="2" fillId="0" borderId="0" xfId="0" applyFont="1" applyBorder="1" applyAlignment="1">
      <alignment horizontal="center"/>
    </xf>
    <xf numFmtId="0" fontId="1" fillId="0" borderId="26"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1" fillId="0" borderId="31"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12" fillId="0" borderId="15" xfId="0" applyFont="1" applyBorder="1" applyAlignment="1" applyProtection="1">
      <alignment horizontal="center"/>
      <protection locked="0"/>
    </xf>
    <xf numFmtId="0" fontId="8" fillId="0" borderId="3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172" fontId="5" fillId="0" borderId="12" xfId="0" applyNumberFormat="1" applyFont="1" applyBorder="1" applyAlignment="1">
      <alignment horizontal="center" vertical="center"/>
    </xf>
    <xf numFmtId="0" fontId="1" fillId="0" borderId="10" xfId="0" applyFont="1" applyBorder="1" applyAlignment="1">
      <alignment horizontal="left" vertical="justify" wrapText="1"/>
    </xf>
    <xf numFmtId="49" fontId="1" fillId="0" borderId="10" xfId="0" applyNumberFormat="1" applyFont="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13" fillId="0" borderId="0" xfId="0" applyFont="1" applyAlignment="1">
      <alignment horizontal="center" wrapText="1"/>
    </xf>
    <xf numFmtId="0" fontId="8" fillId="0" borderId="31"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5" fillId="0" borderId="10" xfId="0" applyFont="1" applyBorder="1" applyAlignment="1">
      <alignment horizontal="center"/>
    </xf>
    <xf numFmtId="0" fontId="1" fillId="0" borderId="11"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justify" vertical="justify"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10" xfId="0" applyFont="1" applyBorder="1" applyAlignment="1" applyProtection="1">
      <alignment horizontal="left" vertical="justify" wrapText="1"/>
      <protection locked="0"/>
    </xf>
    <xf numFmtId="0" fontId="17" fillId="0" borderId="12" xfId="0" applyFont="1" applyBorder="1" applyAlignment="1" applyProtection="1">
      <alignment horizontal="left" vertical="justify"/>
      <protection locked="0"/>
    </xf>
    <xf numFmtId="0" fontId="5" fillId="33" borderId="10" xfId="0" applyFont="1" applyFill="1" applyBorder="1" applyAlignment="1">
      <alignment horizontal="center" vertical="center"/>
    </xf>
    <xf numFmtId="172" fontId="1" fillId="0" borderId="12" xfId="0" applyNumberFormat="1" applyFont="1" applyBorder="1" applyAlignment="1" applyProtection="1">
      <alignment horizontal="center" vertical="center"/>
      <protection locked="0"/>
    </xf>
    <xf numFmtId="0" fontId="4" fillId="0" borderId="15" xfId="0" applyFont="1" applyBorder="1" applyAlignment="1" applyProtection="1">
      <alignment horizontal="left" vertical="justify" wrapText="1"/>
      <protection locked="0"/>
    </xf>
    <xf numFmtId="0" fontId="4" fillId="0" borderId="16" xfId="0" applyFont="1" applyBorder="1" applyAlignment="1" applyProtection="1">
      <alignment horizontal="left" vertical="justify" wrapText="1"/>
      <protection locked="0"/>
    </xf>
    <xf numFmtId="0" fontId="4" fillId="0" borderId="10" xfId="0" applyFont="1" applyBorder="1" applyAlignment="1" applyProtection="1">
      <alignment horizontal="left" vertical="justify" wrapText="1"/>
      <protection locked="0"/>
    </xf>
    <xf numFmtId="0" fontId="0" fillId="0" borderId="12" xfId="0" applyBorder="1" applyAlignment="1" applyProtection="1">
      <alignment horizontal="left" vertical="justify"/>
      <protection locked="0"/>
    </xf>
    <xf numFmtId="0" fontId="0" fillId="0" borderId="10" xfId="0" applyBorder="1" applyAlignment="1" applyProtection="1">
      <alignment horizontal="left" vertical="justify"/>
      <protection locked="0"/>
    </xf>
    <xf numFmtId="0" fontId="1" fillId="0" borderId="10" xfId="0" applyNumberFormat="1" applyFont="1" applyBorder="1" applyAlignment="1">
      <alignment horizontal="justify" vertical="justify" wrapText="1"/>
    </xf>
    <xf numFmtId="0" fontId="1" fillId="0" borderId="11" xfId="0" applyFont="1" applyBorder="1" applyAlignment="1">
      <alignment horizontal="center"/>
    </xf>
    <xf numFmtId="0" fontId="0" fillId="0" borderId="10" xfId="0" applyBorder="1" applyAlignment="1">
      <alignment/>
    </xf>
    <xf numFmtId="172" fontId="5" fillId="0" borderId="12" xfId="0" applyNumberFormat="1" applyFont="1" applyBorder="1" applyAlignment="1" applyProtection="1">
      <alignment horizontal="center" vertical="center"/>
      <protection locked="0"/>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72" fontId="1" fillId="0" borderId="12" xfId="0" applyNumberFormat="1" applyFont="1" applyBorder="1" applyAlignment="1" applyProtection="1">
      <alignment horizontal="center" vertical="center"/>
      <protection/>
    </xf>
    <xf numFmtId="0" fontId="1" fillId="0" borderId="10" xfId="0" applyFont="1" applyBorder="1" applyAlignment="1">
      <alignment horizontal="justify" vertical="justify"/>
    </xf>
    <xf numFmtId="0" fontId="10" fillId="34" borderId="38" xfId="0" applyFont="1" applyFill="1" applyBorder="1" applyAlignment="1">
      <alignment horizontal="center" wrapText="1"/>
    </xf>
    <xf numFmtId="0" fontId="8" fillId="0" borderId="0" xfId="0" applyFont="1" applyAlignment="1">
      <alignment horizontal="center" wrapText="1"/>
    </xf>
    <xf numFmtId="0" fontId="8" fillId="0" borderId="0" xfId="0" applyFont="1" applyBorder="1" applyAlignment="1" applyProtection="1">
      <alignment horizontal="center" wrapText="1"/>
      <protection locked="0"/>
    </xf>
    <xf numFmtId="0" fontId="1" fillId="0" borderId="11" xfId="0" applyFont="1" applyBorder="1" applyAlignment="1">
      <alignment horizontal="center" vertical="center" wrapText="1"/>
    </xf>
    <xf numFmtId="0" fontId="1" fillId="0" borderId="10" xfId="0" applyNumberFormat="1" applyFont="1" applyBorder="1" applyAlignment="1">
      <alignment horizontal="left" vertical="justify" wrapText="1"/>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wrapText="1"/>
    </xf>
    <xf numFmtId="0" fontId="1" fillId="0" borderId="1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91"/>
  <sheetViews>
    <sheetView tabSelected="1" zoomScalePageLayoutView="0" workbookViewId="0" topLeftCell="A1">
      <selection activeCell="A13" sqref="A13:V14"/>
    </sheetView>
  </sheetViews>
  <sheetFormatPr defaultColWidth="9.140625" defaultRowHeight="12.75"/>
  <cols>
    <col min="1" max="1" width="3.140625" style="1" customWidth="1"/>
    <col min="2" max="2" width="40.8515625" style="1" customWidth="1"/>
    <col min="3" max="3" width="6.421875" style="1" customWidth="1"/>
    <col min="4" max="4" width="10.8515625" style="1" customWidth="1"/>
    <col min="5" max="5" width="10.140625" style="1" customWidth="1"/>
    <col min="6" max="6" width="11.28125" style="1" customWidth="1"/>
    <col min="7" max="7" width="11.7109375" style="1" customWidth="1"/>
    <col min="8" max="8" width="11.140625" style="1" customWidth="1"/>
    <col min="9" max="9" width="10.28125" style="1" customWidth="1"/>
    <col min="10" max="10" width="10.8515625" style="1" customWidth="1"/>
    <col min="11" max="11" width="10.57421875" style="1" customWidth="1"/>
    <col min="12" max="12" width="9.8515625" style="1" customWidth="1"/>
    <col min="13" max="13" width="11.7109375" style="1" customWidth="1"/>
    <col min="14" max="14" width="11.57421875" style="1" customWidth="1"/>
    <col min="15" max="17" width="11.7109375" style="1" customWidth="1"/>
    <col min="18" max="18" width="11.00390625" style="1" customWidth="1"/>
    <col min="19" max="19" width="9.140625" style="1" customWidth="1"/>
    <col min="20" max="20" width="5.7109375" style="1" customWidth="1"/>
    <col min="21" max="21" width="10.140625" style="1" customWidth="1"/>
    <col min="22" max="22" width="8.7109375" style="1" customWidth="1"/>
    <col min="23" max="16384" width="9.140625" style="1" customWidth="1"/>
  </cols>
  <sheetData>
    <row r="1" spans="1:5" ht="15">
      <c r="A1" s="127" t="s">
        <v>187</v>
      </c>
      <c r="B1" s="127"/>
      <c r="C1" s="127"/>
      <c r="D1" s="110"/>
      <c r="E1" s="110"/>
    </row>
    <row r="2" spans="1:5" ht="13.5" customHeight="1">
      <c r="A2" s="129" t="s">
        <v>168</v>
      </c>
      <c r="B2" s="129"/>
      <c r="C2" s="129"/>
      <c r="D2" s="34"/>
      <c r="E2" s="34"/>
    </row>
    <row r="3" spans="1:5" ht="15">
      <c r="A3" s="129"/>
      <c r="B3" s="129"/>
      <c r="C3" s="129"/>
      <c r="D3" s="34"/>
      <c r="E3" s="34"/>
    </row>
    <row r="4" spans="1:5" ht="11.25" customHeight="1">
      <c r="A4" s="129"/>
      <c r="B4" s="129"/>
      <c r="C4" s="129"/>
      <c r="D4" s="34"/>
      <c r="E4" s="34"/>
    </row>
    <row r="5" spans="1:3" ht="25.5" customHeight="1">
      <c r="A5" s="119"/>
      <c r="B5" s="119"/>
      <c r="C5" s="119"/>
    </row>
    <row r="6" spans="1:3" ht="10.5" customHeight="1">
      <c r="A6" s="130" t="s">
        <v>169</v>
      </c>
      <c r="B6" s="130"/>
      <c r="C6" s="130"/>
    </row>
    <row r="7" spans="1:3" ht="25.5" customHeight="1">
      <c r="A7" s="119"/>
      <c r="B7" s="119"/>
      <c r="C7" s="119"/>
    </row>
    <row r="8" spans="1:3" ht="10.5" customHeight="1">
      <c r="A8" s="120" t="s">
        <v>170</v>
      </c>
      <c r="B8" s="120"/>
      <c r="C8" s="120"/>
    </row>
    <row r="9" spans="1:3" ht="24.75" customHeight="1">
      <c r="A9" s="119"/>
      <c r="B9" s="119"/>
      <c r="C9" s="119"/>
    </row>
    <row r="10" spans="1:3" ht="10.5" customHeight="1">
      <c r="A10" s="120" t="s">
        <v>171</v>
      </c>
      <c r="B10" s="120"/>
      <c r="C10" s="120"/>
    </row>
    <row r="11" spans="1:3" ht="21" customHeight="1">
      <c r="A11" s="121" t="s">
        <v>192</v>
      </c>
      <c r="B11" s="122"/>
      <c r="C11" s="122"/>
    </row>
    <row r="12" spans="1:22" ht="18">
      <c r="A12" s="157" t="s">
        <v>143</v>
      </c>
      <c r="B12" s="157"/>
      <c r="C12" s="157"/>
      <c r="D12" s="157"/>
      <c r="E12" s="157"/>
      <c r="F12" s="157"/>
      <c r="G12" s="157"/>
      <c r="H12" s="157"/>
      <c r="I12" s="157"/>
      <c r="J12" s="157"/>
      <c r="K12" s="157"/>
      <c r="L12" s="157"/>
      <c r="M12" s="157"/>
      <c r="N12" s="157"/>
      <c r="O12" s="157"/>
      <c r="P12" s="157"/>
      <c r="Q12" s="157"/>
      <c r="R12" s="157"/>
      <c r="S12" s="157"/>
      <c r="T12" s="157"/>
      <c r="U12" s="157"/>
      <c r="V12" s="157"/>
    </row>
    <row r="13" spans="1:22" ht="13.5" customHeight="1">
      <c r="A13" s="164" t="s">
        <v>193</v>
      </c>
      <c r="B13" s="164"/>
      <c r="C13" s="164"/>
      <c r="D13" s="164"/>
      <c r="E13" s="164"/>
      <c r="F13" s="164"/>
      <c r="G13" s="164"/>
      <c r="H13" s="164"/>
      <c r="I13" s="164"/>
      <c r="J13" s="164"/>
      <c r="K13" s="164"/>
      <c r="L13" s="164"/>
      <c r="M13" s="164"/>
      <c r="N13" s="164"/>
      <c r="O13" s="164"/>
      <c r="P13" s="164"/>
      <c r="Q13" s="164"/>
      <c r="R13" s="164"/>
      <c r="S13" s="164"/>
      <c r="T13" s="164"/>
      <c r="U13" s="164"/>
      <c r="V13" s="164"/>
    </row>
    <row r="14" spans="1:22" ht="22.5" customHeight="1" thickBot="1">
      <c r="A14" s="164"/>
      <c r="B14" s="164"/>
      <c r="C14" s="164"/>
      <c r="D14" s="164"/>
      <c r="E14" s="164"/>
      <c r="F14" s="164"/>
      <c r="G14" s="164"/>
      <c r="H14" s="164"/>
      <c r="I14" s="164"/>
      <c r="J14" s="164"/>
      <c r="K14" s="164"/>
      <c r="L14" s="164"/>
      <c r="M14" s="164"/>
      <c r="N14" s="164"/>
      <c r="O14" s="164"/>
      <c r="P14" s="164"/>
      <c r="Q14" s="164"/>
      <c r="R14" s="164"/>
      <c r="S14" s="164"/>
      <c r="T14" s="164"/>
      <c r="U14" s="164"/>
      <c r="V14" s="164"/>
    </row>
    <row r="15" spans="1:22" s="97" customFormat="1" ht="228" customHeight="1">
      <c r="A15" s="143" t="s">
        <v>2</v>
      </c>
      <c r="B15" s="141" t="s">
        <v>167</v>
      </c>
      <c r="C15" s="125" t="s">
        <v>163</v>
      </c>
      <c r="D15" s="125" t="s">
        <v>155</v>
      </c>
      <c r="E15" s="125" t="s">
        <v>157</v>
      </c>
      <c r="F15" s="125" t="s">
        <v>3</v>
      </c>
      <c r="G15" s="125" t="s">
        <v>158</v>
      </c>
      <c r="H15" s="125" t="s">
        <v>156</v>
      </c>
      <c r="I15" s="125" t="s">
        <v>159</v>
      </c>
      <c r="J15" s="125" t="s">
        <v>160</v>
      </c>
      <c r="K15" s="125" t="s">
        <v>161</v>
      </c>
      <c r="L15" s="134" t="s">
        <v>194</v>
      </c>
      <c r="M15" s="134" t="s">
        <v>195</v>
      </c>
      <c r="N15" s="134" t="s">
        <v>191</v>
      </c>
      <c r="O15" s="134" t="s">
        <v>190</v>
      </c>
      <c r="P15" s="134" t="s">
        <v>189</v>
      </c>
      <c r="Q15" s="134" t="s">
        <v>188</v>
      </c>
      <c r="R15" s="125" t="s">
        <v>162</v>
      </c>
      <c r="S15" s="125" t="s">
        <v>174</v>
      </c>
      <c r="T15" s="134" t="s">
        <v>196</v>
      </c>
      <c r="U15" s="134"/>
      <c r="V15" s="139" t="s">
        <v>164</v>
      </c>
    </row>
    <row r="16" spans="1:22" s="97" customFormat="1" ht="15.75" customHeight="1">
      <c r="A16" s="144"/>
      <c r="B16" s="142"/>
      <c r="C16" s="126"/>
      <c r="D16" s="126"/>
      <c r="E16" s="126"/>
      <c r="F16" s="126"/>
      <c r="G16" s="126"/>
      <c r="H16" s="126"/>
      <c r="I16" s="126"/>
      <c r="J16" s="126"/>
      <c r="K16" s="126"/>
      <c r="L16" s="135"/>
      <c r="M16" s="135"/>
      <c r="N16" s="135"/>
      <c r="O16" s="135"/>
      <c r="P16" s="135"/>
      <c r="Q16" s="135"/>
      <c r="R16" s="126"/>
      <c r="S16" s="126"/>
      <c r="T16" s="99" t="s">
        <v>149</v>
      </c>
      <c r="U16" s="99" t="s">
        <v>150</v>
      </c>
      <c r="V16" s="140"/>
    </row>
    <row r="17" spans="1:28" s="97" customFormat="1" ht="15">
      <c r="A17" s="105"/>
      <c r="B17" s="100" t="s">
        <v>154</v>
      </c>
      <c r="C17" s="100">
        <v>1</v>
      </c>
      <c r="D17" s="100">
        <v>2</v>
      </c>
      <c r="E17" s="100">
        <v>3</v>
      </c>
      <c r="F17" s="100">
        <v>4</v>
      </c>
      <c r="G17" s="100">
        <v>4.1</v>
      </c>
      <c r="H17" s="100">
        <v>4.2</v>
      </c>
      <c r="I17" s="100">
        <v>4.3</v>
      </c>
      <c r="J17" s="100">
        <v>5</v>
      </c>
      <c r="K17" s="100">
        <v>6</v>
      </c>
      <c r="L17" s="100">
        <v>7</v>
      </c>
      <c r="M17" s="100">
        <v>8</v>
      </c>
      <c r="N17" s="100">
        <v>9</v>
      </c>
      <c r="O17" s="100">
        <v>10</v>
      </c>
      <c r="P17" s="100">
        <v>11</v>
      </c>
      <c r="Q17" s="100">
        <v>12</v>
      </c>
      <c r="R17" s="100">
        <v>13</v>
      </c>
      <c r="S17" s="100">
        <v>14</v>
      </c>
      <c r="T17" s="100">
        <v>15</v>
      </c>
      <c r="U17" s="100">
        <v>16</v>
      </c>
      <c r="V17" s="106">
        <v>17</v>
      </c>
      <c r="W17" s="98"/>
      <c r="X17" s="98"/>
      <c r="Y17" s="98"/>
      <c r="Z17" s="98"/>
      <c r="AA17" s="98"/>
      <c r="AB17" s="98"/>
    </row>
    <row r="18" spans="1:28" s="75" customFormat="1" ht="14.25" customHeight="1">
      <c r="A18" s="154">
        <v>1</v>
      </c>
      <c r="B18" s="155" t="s">
        <v>142</v>
      </c>
      <c r="C18" s="150"/>
      <c r="D18" s="152">
        <f>Sheet1!D41</f>
        <v>0</v>
      </c>
      <c r="E18" s="153"/>
      <c r="F18" s="152">
        <f>Sheet1!D49</f>
        <v>0</v>
      </c>
      <c r="G18" s="152">
        <f>Sheet1!D83</f>
        <v>0</v>
      </c>
      <c r="H18" s="152">
        <f>Sheet1!D107</f>
        <v>0</v>
      </c>
      <c r="I18" s="147">
        <f>Sheet1!D108</f>
        <v>0</v>
      </c>
      <c r="J18" s="152">
        <f>Sheet1!D109</f>
        <v>0</v>
      </c>
      <c r="K18" s="152">
        <f>Sheet1!O106</f>
        <v>0</v>
      </c>
      <c r="L18" s="152">
        <f>Sheet1!D44</f>
        <v>0</v>
      </c>
      <c r="M18" s="101">
        <f>Sheet1!C44</f>
        <v>0</v>
      </c>
      <c r="N18" s="102"/>
      <c r="O18" s="102"/>
      <c r="P18" s="102"/>
      <c r="Q18" s="102"/>
      <c r="R18" s="137">
        <f>IF(AND(J18&gt;=0,M18&gt;=0),J18+K18,IF(OR(AND(J18&gt;=0,M18&lt;=0,N18&lt;=0,O18&lt;=0,P18&lt;=0,Q18&gt;=0),AND(J18&gt;=0,M18&lt;=0,N18&lt;=0,O18&lt;=0,P18&gt;=0,Q18&lt;=0),AND(J18&gt;=0,M18&lt;=0,N18&lt;=0,O18&gt;=0,P18&lt;=0,Q18&lt;=0),AND(J18&gt;=0,M18&lt;=0,N18&gt;=0,O18&lt;=0,P18&lt;=0,Q18&lt;=0),AND(J18&gt;=0,M18&lt;=0,N18&gt;=0,O18&gt;=0,P18&gt;=0,Q18&gt;=0),AND(J18&gt;=0,M18&lt;=0,N18&gt;=0,O18&gt;=0,P18&gt;=0,Q18&lt;=0),AND(J18&gt;=0,M18&lt;=0,N18&gt;=0,O18&gt;=0,P18&lt;=0,Q18&gt;=0),AND(J18&gt;=0,M18&lt;=0,N18&gt;=0,O18&lt;=0,P18&gt;=0,Q18&gt;=0),AND(J18&gt;=0,M18&lt;=0,N18&lt;=0,O18&gt;=0,P18&gt;=0,Q18&gt;=0),AND(J18&gt;=0,M18&lt;=0,N18&lt;=0,O18&lt;=0,P18&gt;=0,Q18&gt;=0),AND(J18&gt;=0,M18&lt;=0,N18&lt;=0,P18&lt;=0,O18&gt;=0,Q18&gt;=0),AND(J18&gt;=0,M18&lt;=0,N18&lt;=0,Q18&lt;=0,O18&gt;=0,P18&gt;=0),AND(J18&gt;=0,M18&lt;=0,O18&lt;=0,P18&lt;=0,N18&gt;=0,Q18&gt;=0),AND(J18&gt;=0,M18&lt;=0,O18&lt;=0,Q18&lt;=0,N18&gt;=0,P18&gt;=0)),J18+K18+M18,IF(AND(J18&lt;=0,M18&gt;=0,K18&gt;=J18),J18+K18,IF(OR(AND(J18&gt;=0,M18&lt;=0,N18&lt;=0,O18&lt;=0,P18&lt;=0,Q18&lt;=0,M19&gt;=0,N19&gt;=0,O19&gt;=0,P19&gt;=0,Q19&gt;=0),AND(J18&gt;=0,M18&lt;=0,N18&lt;=0,O18&lt;=0,P18&lt;=0,Q18&lt;=0,(M19+N19+O19+P19+Q19)&gt;0)),J18+K18,IF(OR(AND(J18&gt;=0,M18&lt;=0,N18&lt;=0,O18&lt;=0,P18&lt;=0,Q18&lt;=0,M19&lt;=0,N19&lt;=0,O19&lt;=0,P19&lt;=0,Q19&lt;=0),AND(J18&gt;=0,M18&lt;=0,N18&lt;=0,O18&lt;=0,P18&lt;=0,Q18&lt;=0,(M19+N19+O19+P19+Q19)&lt;=0)),J18+K18+M19+N19+O19+P19+Q19,IF(AND(J18&lt;=0,K18&gt;=0,M18&lt;=0,N18&lt;=0,O18&lt;=0,P18&lt;=0,Q18&lt;=0,(M19+N19+O19+P19+Q19)&gt;=0),J18+K18,0))))))</f>
        <v>0</v>
      </c>
      <c r="S18" s="150"/>
      <c r="T18" s="151">
        <v>50</v>
      </c>
      <c r="U18" s="145">
        <f>(IF(AND(F18&lt;=D18,R18&lt;=0),0,IF(AND(F18&lt;=D18,R18&gt;0),0,IF(AND((F18-R18/2)&lt;D18,R18&gt;0),F18-D18,IF(AND(F18&gt;0,R18&gt;0),R18/100*T18,0)))))*C18%</f>
        <v>0</v>
      </c>
      <c r="V18" s="148">
        <f>IF(AND(F18&lt;D18,R18&gt;0),50.1,IF(AND(F18&lt;D18,R18&lt;=0),43.3,IF(AND(F18&gt;D18,R18&lt;=0),0,1)))</f>
        <v>1</v>
      </c>
      <c r="W18" s="76"/>
      <c r="X18" s="77"/>
      <c r="Y18" s="77"/>
      <c r="Z18" s="77"/>
      <c r="AA18" s="77"/>
      <c r="AB18" s="77"/>
    </row>
    <row r="19" spans="1:28" s="75" customFormat="1" ht="14.25" customHeight="1">
      <c r="A19" s="154"/>
      <c r="B19" s="155"/>
      <c r="C19" s="150"/>
      <c r="D19" s="152"/>
      <c r="E19" s="153"/>
      <c r="F19" s="152"/>
      <c r="G19" s="152"/>
      <c r="H19" s="152"/>
      <c r="I19" s="147"/>
      <c r="J19" s="152"/>
      <c r="K19" s="152"/>
      <c r="L19" s="152"/>
      <c r="M19" s="101">
        <f>Sheet1!C109</f>
        <v>0</v>
      </c>
      <c r="N19" s="102"/>
      <c r="O19" s="102"/>
      <c r="P19" s="102"/>
      <c r="Q19" s="102"/>
      <c r="R19" s="138"/>
      <c r="S19" s="150"/>
      <c r="T19" s="151"/>
      <c r="U19" s="146"/>
      <c r="V19" s="148"/>
      <c r="W19" s="76"/>
      <c r="X19" s="77"/>
      <c r="Y19" s="77"/>
      <c r="Z19" s="77"/>
      <c r="AA19" s="77"/>
      <c r="AB19" s="77"/>
    </row>
    <row r="20" spans="1:28" s="75" customFormat="1" ht="14.25" customHeight="1">
      <c r="A20" s="154">
        <v>2</v>
      </c>
      <c r="B20" s="155" t="s">
        <v>142</v>
      </c>
      <c r="C20" s="150"/>
      <c r="D20" s="152">
        <f>Sheet2!D41</f>
        <v>0</v>
      </c>
      <c r="E20" s="153"/>
      <c r="F20" s="152">
        <f>Sheet2!D49</f>
        <v>0</v>
      </c>
      <c r="G20" s="152">
        <f>Sheet2!D83</f>
        <v>0</v>
      </c>
      <c r="H20" s="145">
        <f>Sheet2!D107</f>
        <v>0</v>
      </c>
      <c r="I20" s="147">
        <f>Sheet2!D108</f>
        <v>0</v>
      </c>
      <c r="J20" s="152">
        <f>Sheet2!D109</f>
        <v>0</v>
      </c>
      <c r="K20" s="152">
        <f>Sheet2!O106</f>
        <v>0</v>
      </c>
      <c r="L20" s="152">
        <f>Sheet2!D44</f>
        <v>0</v>
      </c>
      <c r="M20" s="101">
        <f>Sheet2!C44</f>
        <v>0</v>
      </c>
      <c r="N20" s="102"/>
      <c r="O20" s="102"/>
      <c r="P20" s="102"/>
      <c r="Q20" s="102"/>
      <c r="R20" s="137">
        <f>IF(AND(J20&gt;=0,M20&gt;=0),J20+K20,IF(OR(AND(J20&gt;=0,M20&lt;=0,N20&lt;=0,O20&lt;=0,P20&lt;=0,Q20&gt;=0),AND(J20&gt;=0,M20&lt;=0,N20&lt;=0,O20&lt;=0,P20&gt;=0,Q20&lt;=0),AND(J20&gt;=0,M20&lt;=0,N20&lt;=0,O20&gt;=0,P20&lt;=0,Q20&lt;=0),AND(J20&gt;=0,M20&lt;=0,N20&gt;=0,O20&lt;=0,P20&lt;=0,Q20&lt;=0),AND(J20&gt;=0,M20&lt;=0,N20&gt;=0,O20&gt;=0,P20&gt;=0,Q20&gt;=0),AND(J20&gt;=0,M20&lt;=0,N20&gt;=0,O20&gt;=0,P20&gt;=0,Q20&lt;=0),AND(J20&gt;=0,M20&lt;=0,N20&gt;=0,O20&gt;=0,P20&lt;=0,Q20&gt;=0),AND(J20&gt;=0,M20&lt;=0,N20&gt;=0,O20&lt;=0,P20&gt;=0,Q20&gt;=0),AND(J20&gt;=0,M20&lt;=0,N20&lt;=0,O20&gt;=0,P20&gt;=0,Q20&gt;=0),AND(J20&gt;=0,M20&lt;=0,N20&lt;=0,O20&lt;=0,P20&gt;=0,Q20&gt;=0),AND(J20&gt;=0,M20&lt;=0,N20&lt;=0,P20&lt;=0,O20&gt;=0,Q20&gt;=0),AND(J20&gt;=0,M20&lt;=0,N20&lt;=0,Q20&lt;=0,O20&gt;=0,P20&gt;=0),AND(J20&gt;=0,M20&lt;=0,O20&lt;=0,P20&lt;=0,N20&gt;=0,Q20&gt;=0),AND(J20&gt;=0,M20&lt;=0,O20&lt;=0,Q20&lt;=0,N20&gt;=0,P20&gt;=0)),J20+K20+M20,IF(AND(J20&lt;=0,M20&gt;=0,K20&gt;=J20),J20+K20,IF(OR(AND(J20&gt;=0,M20&lt;=0,N20&lt;=0,O20&lt;=0,P20&lt;=0,Q20&lt;=0,M21&gt;=0,N21&gt;=0,O21&gt;=0,P21&gt;=0,Q21&gt;=0),AND(J20&gt;=0,M20&lt;=0,N20&lt;=0,O20&lt;=0,P20&lt;=0,Q20&lt;=0,(M21+N21+O21+P21+Q21)&gt;0)),J20+K20,IF(OR(AND(J20&gt;=0,M20&lt;=0,N20&lt;=0,O20&lt;=0,P20&lt;=0,Q20&lt;=0,M21&lt;=0,N21&lt;=0,O21&lt;=0,P21&lt;=0,Q21&lt;=0),AND(J20&gt;=0,M20&lt;=0,N20&lt;=0,O20&lt;=0,P20&lt;=0,Q20&lt;=0,(M21+N21+O21+P21+Q21)&lt;=0)),J20+K20+M21+N21+O21+P21+Q21,IF(AND(J20&lt;=0,K20&gt;=0,M20&lt;=0,N20&lt;=0,O20&lt;=0,P20&lt;=0,Q20&lt;=0,(M21+N21+O21+P21+Q21)&gt;=0),J20+K20,0))))))</f>
        <v>0</v>
      </c>
      <c r="S20" s="150"/>
      <c r="T20" s="151">
        <v>50</v>
      </c>
      <c r="U20" s="145">
        <f>(IF(AND(F20&lt;=D20,R20&lt;=0),0,IF(AND(F20&lt;=D20,R20&gt;0),0,IF(AND((F20-R20/2)&lt;D20,R20&gt;0),F20-D20,IF(AND(F20&gt;0,R20&gt;0),R20/100*T20,0)))))*C20%</f>
        <v>0</v>
      </c>
      <c r="V20" s="148">
        <f>IF(AND(F20&lt;D20,R20&gt;0),50.1,IF(AND(F20&lt;D20,R20&lt;=0),43.3,IF(AND(F20&gt;D20,R20&lt;=0),0,1)))</f>
        <v>1</v>
      </c>
      <c r="W20" s="76"/>
      <c r="X20" s="77"/>
      <c r="Y20" s="77"/>
      <c r="Z20" s="77"/>
      <c r="AA20" s="77"/>
      <c r="AB20" s="77"/>
    </row>
    <row r="21" spans="1:28" s="75" customFormat="1" ht="14.25" customHeight="1">
      <c r="A21" s="154"/>
      <c r="B21" s="155"/>
      <c r="C21" s="150"/>
      <c r="D21" s="152"/>
      <c r="E21" s="153"/>
      <c r="F21" s="152"/>
      <c r="G21" s="152"/>
      <c r="H21" s="146"/>
      <c r="I21" s="147"/>
      <c r="J21" s="152"/>
      <c r="K21" s="152"/>
      <c r="L21" s="152"/>
      <c r="M21" s="101">
        <f>Sheet2!C109</f>
        <v>0</v>
      </c>
      <c r="N21" s="102"/>
      <c r="O21" s="102"/>
      <c r="P21" s="102"/>
      <c r="Q21" s="102"/>
      <c r="R21" s="138"/>
      <c r="S21" s="150"/>
      <c r="T21" s="151"/>
      <c r="U21" s="146"/>
      <c r="V21" s="148"/>
      <c r="W21" s="76"/>
      <c r="X21" s="77"/>
      <c r="Y21" s="77"/>
      <c r="Z21" s="77"/>
      <c r="AA21" s="77"/>
      <c r="AB21" s="77"/>
    </row>
    <row r="22" spans="1:28" s="78" customFormat="1" ht="14.25" customHeight="1">
      <c r="A22" s="154">
        <v>3</v>
      </c>
      <c r="B22" s="155" t="s">
        <v>142</v>
      </c>
      <c r="C22" s="150"/>
      <c r="D22" s="152">
        <f>Sheet3!D41</f>
        <v>0</v>
      </c>
      <c r="E22" s="153"/>
      <c r="F22" s="152">
        <f>Sheet3!D49</f>
        <v>0</v>
      </c>
      <c r="G22" s="152">
        <f>Sheet3!D83</f>
        <v>0</v>
      </c>
      <c r="H22" s="152">
        <f>Sheet3!D107</f>
        <v>0</v>
      </c>
      <c r="I22" s="147">
        <f>Sheet3!D108</f>
        <v>0</v>
      </c>
      <c r="J22" s="152">
        <f>Sheet3!D109</f>
        <v>0</v>
      </c>
      <c r="K22" s="152">
        <f>Sheet3!O106</f>
        <v>0</v>
      </c>
      <c r="L22" s="152">
        <f>Sheet3!D44</f>
        <v>0</v>
      </c>
      <c r="M22" s="101">
        <f>Sheet3!C44</f>
        <v>0</v>
      </c>
      <c r="N22" s="102"/>
      <c r="O22" s="102"/>
      <c r="P22" s="102"/>
      <c r="Q22" s="102"/>
      <c r="R22" s="137">
        <f>IF(AND(J22&gt;=0,M22&gt;=0),J22+K22,IF(OR(AND(J22&gt;=0,M22&lt;=0,N22&lt;=0,O22&lt;=0,P22&lt;=0,Q22&gt;=0),AND(J22&gt;=0,M22&lt;=0,N22&lt;=0,O22&lt;=0,P22&gt;=0,Q22&lt;=0),AND(J22&gt;=0,M22&lt;=0,N22&lt;=0,O22&gt;=0,P22&lt;=0,Q22&lt;=0),AND(J22&gt;=0,M22&lt;=0,N22&gt;=0,O22&lt;=0,P22&lt;=0,Q22&lt;=0),AND(J22&gt;=0,M22&lt;=0,N22&gt;=0,O22&gt;=0,P22&gt;=0,Q22&gt;=0),AND(J22&gt;=0,M22&lt;=0,N22&gt;=0,O22&gt;=0,P22&gt;=0,Q22&lt;=0),AND(J22&gt;=0,M22&lt;=0,N22&gt;=0,O22&gt;=0,P22&lt;=0,Q22&gt;=0),AND(J22&gt;=0,M22&lt;=0,N22&gt;=0,O22&lt;=0,P22&gt;=0,Q22&gt;=0),AND(J22&gt;=0,M22&lt;=0,N22&lt;=0,O22&gt;=0,P22&gt;=0,Q22&gt;=0),AND(J22&gt;=0,M22&lt;=0,N22&lt;=0,O22&lt;=0,P22&gt;=0,Q22&gt;=0),AND(J22&gt;=0,M22&lt;=0,N22&lt;=0,P22&lt;=0,O22&gt;=0,Q22&gt;=0),AND(J22&gt;=0,M22&lt;=0,N22&lt;=0,Q22&lt;=0,O22&gt;=0,P22&gt;=0),AND(J22&gt;=0,M22&lt;=0,O22&lt;=0,P22&lt;=0,N22&gt;=0,Q22&gt;=0),AND(J22&gt;=0,M22&lt;=0,O22&lt;=0,Q22&lt;=0,N22&gt;=0,P22&gt;=0)),J22+K22+M22,IF(AND(J22&lt;=0,M22&gt;=0,K22&gt;=J22),J22+K22,IF(OR(AND(J22&gt;=0,M22&lt;=0,N22&lt;=0,O22&lt;=0,P22&lt;=0,Q22&lt;=0,M23&gt;=0,N23&gt;=0,O23&gt;=0,P23&gt;=0,Q23&gt;=0),AND(J22&gt;=0,M22&lt;=0,N22&lt;=0,O22&lt;=0,P22&lt;=0,Q22&lt;=0,(M23+N23+O23+P23+Q23)&gt;0)),J22+K22,IF(OR(AND(J22&gt;=0,M22&lt;=0,N22&lt;=0,O22&lt;=0,P22&lt;=0,Q22&lt;=0,M23&lt;=0,N23&lt;=0,O23&lt;=0,P23&lt;=0,Q23&lt;=0),AND(J22&gt;=0,M22&lt;=0,N22&lt;=0,O22&lt;=0,P22&lt;=0,Q22&lt;=0,(M23+N23+O23+P23+Q23)&lt;=0)),J22+K22+M23+N23+O23+P23+Q23,IF(AND(J22&lt;=0,K22&gt;=0,M22&lt;=0,N22&lt;=0,O22&lt;=0,P22&lt;=0,Q22&lt;=0,(M23+N23+O23+P23+Q23)&gt;=0),J22+K22,0))))))</f>
        <v>0</v>
      </c>
      <c r="S22" s="150"/>
      <c r="T22" s="151">
        <v>50</v>
      </c>
      <c r="U22" s="145">
        <f>(IF(AND(F22&lt;=D22,R22&lt;=0),0,IF(AND(F22&lt;=D22,R22&gt;0),0,IF(AND((F22-R22/2)&lt;D22,R22&gt;0),F22-D22,IF(AND(F22&gt;0,R22&gt;0),R22/100*T22,0)))))*C22%</f>
        <v>0</v>
      </c>
      <c r="V22" s="148">
        <f>IF(AND(F22&lt;D22,R22&gt;0),50.1,IF(AND(F22&lt;D22,R22&lt;=0),43.3,IF(AND(F22&gt;D22,R22&lt;=0),0,1)))</f>
        <v>1</v>
      </c>
      <c r="W22" s="79"/>
      <c r="X22" s="79"/>
      <c r="Y22" s="79"/>
      <c r="Z22" s="79"/>
      <c r="AA22" s="79"/>
      <c r="AB22" s="79"/>
    </row>
    <row r="23" spans="1:22" s="75" customFormat="1" ht="14.25" customHeight="1">
      <c r="A23" s="154"/>
      <c r="B23" s="155"/>
      <c r="C23" s="150"/>
      <c r="D23" s="152"/>
      <c r="E23" s="153"/>
      <c r="F23" s="152"/>
      <c r="G23" s="152"/>
      <c r="H23" s="152"/>
      <c r="I23" s="147"/>
      <c r="J23" s="152"/>
      <c r="K23" s="152"/>
      <c r="L23" s="152"/>
      <c r="M23" s="101">
        <f>Sheet3!C109</f>
        <v>0</v>
      </c>
      <c r="N23" s="102"/>
      <c r="O23" s="102"/>
      <c r="P23" s="102"/>
      <c r="Q23" s="102"/>
      <c r="R23" s="138"/>
      <c r="S23" s="150"/>
      <c r="T23" s="151"/>
      <c r="U23" s="146"/>
      <c r="V23" s="148"/>
    </row>
    <row r="24" spans="1:22" s="75" customFormat="1" ht="14.25" customHeight="1">
      <c r="A24" s="154">
        <v>4</v>
      </c>
      <c r="B24" s="155" t="s">
        <v>142</v>
      </c>
      <c r="C24" s="150"/>
      <c r="D24" s="152">
        <f>Sheet4!D41</f>
        <v>0</v>
      </c>
      <c r="E24" s="153"/>
      <c r="F24" s="152">
        <f>Sheet4!D49</f>
        <v>0</v>
      </c>
      <c r="G24" s="152">
        <f>Sheet4!D83</f>
        <v>0</v>
      </c>
      <c r="H24" s="152">
        <f>Sheet4!D107</f>
        <v>0</v>
      </c>
      <c r="I24" s="147">
        <f>Sheet4!D108</f>
        <v>0</v>
      </c>
      <c r="J24" s="152">
        <f>Sheet4!D109</f>
        <v>0</v>
      </c>
      <c r="K24" s="152">
        <f>Sheet4!O106</f>
        <v>0</v>
      </c>
      <c r="L24" s="152">
        <f>Sheet4!D44</f>
        <v>0</v>
      </c>
      <c r="M24" s="101">
        <f>Sheet4!C44</f>
        <v>0</v>
      </c>
      <c r="N24" s="102"/>
      <c r="O24" s="103"/>
      <c r="P24" s="103"/>
      <c r="Q24" s="103"/>
      <c r="R24" s="137">
        <f>IF(AND(J24&gt;=0,M24&gt;=0),J24+K24,IF(OR(AND(J24&gt;=0,M24&lt;=0,N24&lt;=0,O24&lt;=0,P24&lt;=0,Q24&gt;=0),AND(J24&gt;=0,M24&lt;=0,N24&lt;=0,O24&lt;=0,P24&gt;=0,Q24&lt;=0),AND(J24&gt;=0,M24&lt;=0,N24&lt;=0,O24&gt;=0,P24&lt;=0,Q24&lt;=0),AND(J24&gt;=0,M24&lt;=0,N24&gt;=0,O24&lt;=0,P24&lt;=0,Q24&lt;=0),AND(J24&gt;=0,M24&lt;=0,N24&gt;=0,O24&gt;=0,P24&gt;=0,Q24&gt;=0),AND(J24&gt;=0,M24&lt;=0,N24&gt;=0,O24&gt;=0,P24&gt;=0,Q24&lt;=0),AND(J24&gt;=0,M24&lt;=0,N24&gt;=0,O24&gt;=0,P24&lt;=0,Q24&gt;=0),AND(J24&gt;=0,M24&lt;=0,N24&gt;=0,O24&lt;=0,P24&gt;=0,Q24&gt;=0),AND(J24&gt;=0,M24&lt;=0,N24&lt;=0,O24&gt;=0,P24&gt;=0,Q24&gt;=0),AND(J24&gt;=0,M24&lt;=0,N24&lt;=0,O24&lt;=0,P24&gt;=0,Q24&gt;=0),AND(J24&gt;=0,M24&lt;=0,N24&lt;=0,P24&lt;=0,O24&gt;=0,Q24&gt;=0),AND(J24&gt;=0,M24&lt;=0,N24&lt;=0,Q24&lt;=0,O24&gt;=0,P24&gt;=0),AND(J24&gt;=0,M24&lt;=0,O24&lt;=0,P24&lt;=0,N24&gt;=0,Q24&gt;=0),AND(J24&gt;=0,M24&lt;=0,O24&lt;=0,Q24&lt;=0,N24&gt;=0,P24&gt;=0)),J24+K24+M24,IF(AND(J24&lt;=0,M24&gt;=0,K24&gt;=J24),J24+K24,IF(OR(AND(J24&gt;=0,M24&lt;=0,N24&lt;=0,O24&lt;=0,P24&lt;=0,Q24&lt;=0,M25&gt;=0,N25&gt;=0,O25&gt;=0,P25&gt;=0,Q25&gt;=0),AND(J24&gt;=0,M24&lt;=0,N24&lt;=0,O24&lt;=0,P24&lt;=0,Q24&lt;=0,(M25+N25+O25+P25+Q25)&gt;0)),J24+K24,IF(OR(AND(J24&gt;=0,M24&lt;=0,N24&lt;=0,O24&lt;=0,P24&lt;=0,Q24&lt;=0,M25&lt;=0,N25&lt;=0,O25&lt;=0,P25&lt;=0,Q25&lt;=0),AND(J24&gt;=0,M24&lt;=0,N24&lt;=0,O24&lt;=0,P24&lt;=0,Q24&lt;=0,(M25+N25+O25+P25+Q25)&lt;=0)),J24+K24+M25+N25+O25+P25+Q25,IF(AND(J24&lt;=0,K24&gt;=0,M24&lt;=0,N24&lt;=0,O24&lt;=0,P24&lt;=0,Q24&lt;=0,(M25+N25+O25+P25+Q25)&gt;=0),J24+K24,0))))))</f>
        <v>0</v>
      </c>
      <c r="S24" s="150"/>
      <c r="T24" s="151">
        <v>50</v>
      </c>
      <c r="U24" s="145">
        <f>(IF(AND(F24&lt;=D24,R24&lt;=0),0,IF(AND(F24&lt;=D24,R24&gt;0),0,IF(AND((F24-R24/2)&lt;D24,R24&gt;0),F24-D24,IF(AND(F24&gt;0,R24&gt;0),R24/100*T24,0)))))*C24%</f>
        <v>0</v>
      </c>
      <c r="V24" s="148">
        <f>IF(AND(F24&lt;D24,R24&gt;0),50.1,IF(AND(F24&lt;D24,R24&lt;=0),43.3,IF(AND(F24&gt;D24,R24&lt;=0),0,1)))</f>
        <v>1</v>
      </c>
    </row>
    <row r="25" spans="1:22" s="75" customFormat="1" ht="14.25" customHeight="1">
      <c r="A25" s="154"/>
      <c r="B25" s="155"/>
      <c r="C25" s="150"/>
      <c r="D25" s="152"/>
      <c r="E25" s="153"/>
      <c r="F25" s="152"/>
      <c r="G25" s="152"/>
      <c r="H25" s="152"/>
      <c r="I25" s="147"/>
      <c r="J25" s="152"/>
      <c r="K25" s="152"/>
      <c r="L25" s="152"/>
      <c r="M25" s="101">
        <f>Sheet4!C109</f>
        <v>0</v>
      </c>
      <c r="N25" s="103"/>
      <c r="O25" s="103"/>
      <c r="P25" s="103"/>
      <c r="Q25" s="103"/>
      <c r="R25" s="138"/>
      <c r="S25" s="150"/>
      <c r="T25" s="151"/>
      <c r="U25" s="146"/>
      <c r="V25" s="148"/>
    </row>
    <row r="26" spans="1:22" s="75" customFormat="1" ht="14.25" customHeight="1">
      <c r="A26" s="154">
        <v>5</v>
      </c>
      <c r="B26" s="155" t="s">
        <v>142</v>
      </c>
      <c r="C26" s="150"/>
      <c r="D26" s="152">
        <f>Sheet5!D41</f>
        <v>0</v>
      </c>
      <c r="E26" s="153"/>
      <c r="F26" s="152">
        <f>Sheet5!D49</f>
        <v>0</v>
      </c>
      <c r="G26" s="152">
        <f>Sheet5!D83</f>
        <v>0</v>
      </c>
      <c r="H26" s="152">
        <f>Sheet5!D107</f>
        <v>0</v>
      </c>
      <c r="I26" s="147">
        <f>Sheet5!D108</f>
        <v>0</v>
      </c>
      <c r="J26" s="152">
        <f>Sheet5!D109</f>
        <v>0</v>
      </c>
      <c r="K26" s="152">
        <f>Sheet5!O106</f>
        <v>0</v>
      </c>
      <c r="L26" s="152">
        <f>Sheet5!D44</f>
        <v>0</v>
      </c>
      <c r="M26" s="101">
        <f>Sheet5!C44</f>
        <v>0</v>
      </c>
      <c r="N26" s="103"/>
      <c r="O26" s="103"/>
      <c r="P26" s="103"/>
      <c r="Q26" s="103"/>
      <c r="R26" s="137">
        <f>IF(AND(J26&gt;=0,M26&gt;=0),J26+K26,IF(OR(AND(J26&gt;=0,M26&lt;=0,N26&lt;=0,O26&lt;=0,P26&lt;=0,Q26&gt;=0),AND(J26&gt;=0,M26&lt;=0,N26&lt;=0,O26&lt;=0,P26&gt;=0,Q26&lt;=0),AND(J26&gt;=0,M26&lt;=0,N26&lt;=0,O26&gt;=0,P26&lt;=0,Q26&lt;=0),AND(J26&gt;=0,M26&lt;=0,N26&gt;=0,O26&lt;=0,P26&lt;=0,Q26&lt;=0),AND(J26&gt;=0,M26&lt;=0,N26&gt;=0,O26&gt;=0,P26&gt;=0,Q26&gt;=0),AND(J26&gt;=0,M26&lt;=0,N26&gt;=0,O26&gt;=0,P26&gt;=0,Q26&lt;=0),AND(J26&gt;=0,M26&lt;=0,N26&gt;=0,O26&gt;=0,P26&lt;=0,Q26&gt;=0),AND(J26&gt;=0,M26&lt;=0,N26&gt;=0,O26&lt;=0,P26&gt;=0,Q26&gt;=0),AND(J26&gt;=0,M26&lt;=0,N26&lt;=0,O26&gt;=0,P26&gt;=0,Q26&gt;=0),AND(J26&gt;=0,M26&lt;=0,N26&lt;=0,O26&lt;=0,P26&gt;=0,Q26&gt;=0),AND(J26&gt;=0,M26&lt;=0,N26&lt;=0,P26&lt;=0,O26&gt;=0,Q26&gt;=0),AND(J26&gt;=0,M26&lt;=0,N26&lt;=0,Q26&lt;=0,O26&gt;=0,P26&gt;=0),AND(J26&gt;=0,M26&lt;=0,O26&lt;=0,P26&lt;=0,N26&gt;=0,Q26&gt;=0),AND(J26&gt;=0,M26&lt;=0,O26&lt;=0,Q26&lt;=0,N26&gt;=0,P26&gt;=0)),J26+K26+M26,IF(AND(J26&lt;=0,M26&gt;=0,K26&gt;=J26),J26+K26,IF(OR(AND(J26&gt;=0,M26&lt;=0,N26&lt;=0,O26&lt;=0,P26&lt;=0,Q26&lt;=0,M27&gt;=0,N27&gt;=0,O27&gt;=0,P27&gt;=0,Q27&gt;=0),AND(J26&gt;=0,M26&lt;=0,N26&lt;=0,O26&lt;=0,P26&lt;=0,Q26&lt;=0,(M27+N27+O27+P27+Q27)&gt;0)),J26+K26,IF(OR(AND(J26&gt;=0,M26&lt;=0,N26&lt;=0,O26&lt;=0,P26&lt;=0,Q26&lt;=0,M27&lt;=0,N27&lt;=0,O27&lt;=0,P27&lt;=0,Q27&lt;=0),AND(J26&gt;=0,M26&lt;=0,N26&lt;=0,O26&lt;=0,P26&lt;=0,Q26&lt;=0,(M27+N27+O27+P27+Q27)&lt;=0)),J26+K26+M27+N27+O27+P27+Q27,IF(AND(J26&lt;=0,K26&gt;=0,M26&lt;=0,N26&lt;=0,O26&lt;=0,P26&lt;=0,Q26&lt;=0,(M27+N27+O27+P27+Q27)&gt;=0),J26+K26,0))))))</f>
        <v>0</v>
      </c>
      <c r="S26" s="150"/>
      <c r="T26" s="151">
        <v>50</v>
      </c>
      <c r="U26" s="145">
        <f>(IF(AND(F26&lt;=D26,R26&lt;=0),0,IF(AND(F26&lt;=D26,R26&gt;0),0,IF(AND((F26-R26/2)&lt;D26,R26&gt;0),F26-D26,IF(AND(F26&gt;0,R26&gt;0),R26/100*T26,0)))))*C26%</f>
        <v>0</v>
      </c>
      <c r="V26" s="148">
        <f>IF(AND(F26&lt;D26,R26&gt;0),50.1,IF(AND(F26&lt;D26,R26&lt;=0),43.3,IF(AND(F26&gt;D26,R26&lt;=0),0,1)))</f>
        <v>1</v>
      </c>
    </row>
    <row r="27" spans="1:22" s="75" customFormat="1" ht="14.25" customHeight="1">
      <c r="A27" s="154"/>
      <c r="B27" s="155"/>
      <c r="C27" s="150"/>
      <c r="D27" s="152"/>
      <c r="E27" s="153"/>
      <c r="F27" s="152"/>
      <c r="G27" s="152"/>
      <c r="H27" s="152"/>
      <c r="I27" s="147"/>
      <c r="J27" s="152"/>
      <c r="K27" s="152"/>
      <c r="L27" s="152"/>
      <c r="M27" s="101">
        <f>Sheet5!C109</f>
        <v>0</v>
      </c>
      <c r="N27" s="103"/>
      <c r="O27" s="103"/>
      <c r="P27" s="103"/>
      <c r="Q27" s="103"/>
      <c r="R27" s="138"/>
      <c r="S27" s="150"/>
      <c r="T27" s="151"/>
      <c r="U27" s="146"/>
      <c r="V27" s="148"/>
    </row>
    <row r="28" spans="1:22" s="75" customFormat="1" ht="12.75" customHeight="1">
      <c r="A28" s="154">
        <v>6</v>
      </c>
      <c r="B28" s="155" t="s">
        <v>142</v>
      </c>
      <c r="C28" s="150"/>
      <c r="D28" s="152">
        <f>Sheet6!D41</f>
        <v>0</v>
      </c>
      <c r="E28" s="153"/>
      <c r="F28" s="152">
        <f>Sheet6!D49</f>
        <v>0</v>
      </c>
      <c r="G28" s="152">
        <f>Sheet6!D83</f>
        <v>0</v>
      </c>
      <c r="H28" s="152">
        <f>Sheet6!D107</f>
        <v>0</v>
      </c>
      <c r="I28" s="147">
        <f>Sheet6!D108</f>
        <v>0</v>
      </c>
      <c r="J28" s="152">
        <f>Sheet6!D109</f>
        <v>0</v>
      </c>
      <c r="K28" s="152">
        <f>Sheet6!O106</f>
        <v>0</v>
      </c>
      <c r="L28" s="152">
        <f>Sheet6!D44</f>
        <v>0</v>
      </c>
      <c r="M28" s="101">
        <f>Sheet6!C44</f>
        <v>0</v>
      </c>
      <c r="N28" s="103"/>
      <c r="O28" s="103"/>
      <c r="P28" s="103"/>
      <c r="Q28" s="103"/>
      <c r="R28" s="137">
        <f>IF(AND(J28&gt;=0,M28&gt;=0),J28+K28,IF(OR(AND(J28&gt;=0,M28&lt;=0,N28&lt;=0,O28&lt;=0,P28&lt;=0,Q28&gt;=0),AND(J28&gt;=0,M28&lt;=0,N28&lt;=0,O28&lt;=0,P28&gt;=0,Q28&lt;=0),AND(J28&gt;=0,M28&lt;=0,N28&lt;=0,O28&gt;=0,P28&lt;=0,Q28&lt;=0),AND(J28&gt;=0,M28&lt;=0,N28&gt;=0,O28&lt;=0,P28&lt;=0,Q28&lt;=0),AND(J28&gt;=0,M28&lt;=0,N28&gt;=0,O28&gt;=0,P28&gt;=0,Q28&gt;=0),AND(J28&gt;=0,M28&lt;=0,N28&gt;=0,O28&gt;=0,P28&gt;=0,Q28&lt;=0),AND(J28&gt;=0,M28&lt;=0,N28&gt;=0,O28&gt;=0,P28&lt;=0,Q28&gt;=0),AND(J28&gt;=0,M28&lt;=0,N28&gt;=0,O28&lt;=0,P28&gt;=0,Q28&gt;=0),AND(J28&gt;=0,M28&lt;=0,N28&lt;=0,O28&gt;=0,P28&gt;=0,Q28&gt;=0),AND(J28&gt;=0,M28&lt;=0,N28&lt;=0,O28&lt;=0,P28&gt;=0,Q28&gt;=0),AND(J28&gt;=0,M28&lt;=0,N28&lt;=0,P28&lt;=0,O28&gt;=0,Q28&gt;=0),AND(J28&gt;=0,M28&lt;=0,N28&lt;=0,Q28&lt;=0,O28&gt;=0,P28&gt;=0),AND(J28&gt;=0,M28&lt;=0,O28&lt;=0,P28&lt;=0,N28&gt;=0,Q28&gt;=0),AND(J28&gt;=0,M28&lt;=0,O28&lt;=0,Q28&lt;=0,N28&gt;=0,P28&gt;=0)),J28+K28+M28,IF(AND(J28&lt;=0,M28&gt;=0,K28&gt;=J28),J28+K28,IF(OR(AND(J28&gt;=0,M28&lt;=0,N28&lt;=0,O28&lt;=0,P28&lt;=0,Q28&lt;=0,M29&gt;=0,N29&gt;=0,O29&gt;=0,P29&gt;=0,Q29&gt;=0),AND(J28&gt;=0,M28&lt;=0,N28&lt;=0,O28&lt;=0,P28&lt;=0,Q28&lt;=0,(M29+N29+O29+P29+Q29)&gt;0)),J28+K28,IF(OR(AND(J28&gt;=0,M28&lt;=0,N28&lt;=0,O28&lt;=0,P28&lt;=0,Q28&lt;=0,M29&lt;=0,N29&lt;=0,O29&lt;=0,P29&lt;=0,Q29&lt;=0),AND(J28&gt;=0,M28&lt;=0,N28&lt;=0,O28&lt;=0,P28&lt;=0,Q28&lt;=0,(M29+N29+O29+P29+Q29)&lt;=0)),J28+K28+M29+N29+O29+P29+Q29,IF(AND(J28&lt;=0,K28&gt;=0,M28&lt;=0,N28&lt;=0,O28&lt;=0,P28&lt;=0,Q28&lt;=0,(M29+N29+O29+P29+Q29)&gt;=0),J28+K28,0))))))</f>
        <v>0</v>
      </c>
      <c r="S28" s="150"/>
      <c r="T28" s="151">
        <v>50</v>
      </c>
      <c r="U28" s="145">
        <f>(IF(AND(F28&lt;=D28,R28&lt;=0),0,IF(AND(F28&lt;=D28,R28&gt;0),0,IF(AND((F28-R28/2)&lt;D28,R28&gt;0),F28-D28,IF(AND(F28&gt;0,R28&gt;0),R28/100*T28,0)))))*C28%</f>
        <v>0</v>
      </c>
      <c r="V28" s="148">
        <f>IF(AND(F28&lt;D28,R28&gt;0),50.1,IF(AND(F28&lt;D28,R28&lt;=0),43.3,IF(AND(F28&gt;D28,R28&lt;=0),0,1)))</f>
        <v>1</v>
      </c>
    </row>
    <row r="29" spans="1:22" s="75" customFormat="1" ht="14.25" customHeight="1">
      <c r="A29" s="154"/>
      <c r="B29" s="155"/>
      <c r="C29" s="150"/>
      <c r="D29" s="152"/>
      <c r="E29" s="153"/>
      <c r="F29" s="152"/>
      <c r="G29" s="152"/>
      <c r="H29" s="152"/>
      <c r="I29" s="147"/>
      <c r="J29" s="152"/>
      <c r="K29" s="152"/>
      <c r="L29" s="152"/>
      <c r="M29" s="101">
        <f>Sheet6!C109</f>
        <v>0</v>
      </c>
      <c r="N29" s="103"/>
      <c r="O29" s="103"/>
      <c r="P29" s="103"/>
      <c r="Q29" s="103"/>
      <c r="R29" s="138"/>
      <c r="S29" s="150"/>
      <c r="T29" s="151"/>
      <c r="U29" s="146"/>
      <c r="V29" s="148"/>
    </row>
    <row r="30" spans="1:22" s="75" customFormat="1" ht="14.25" customHeight="1">
      <c r="A30" s="154">
        <v>7</v>
      </c>
      <c r="B30" s="155" t="s">
        <v>142</v>
      </c>
      <c r="C30" s="150"/>
      <c r="D30" s="152">
        <f>Sheet7!D41</f>
        <v>0</v>
      </c>
      <c r="E30" s="153"/>
      <c r="F30" s="152">
        <f>Sheet7!D49</f>
        <v>0</v>
      </c>
      <c r="G30" s="152">
        <f>Sheet7!D83</f>
        <v>0</v>
      </c>
      <c r="H30" s="152">
        <f>Sheet7!D107</f>
        <v>0</v>
      </c>
      <c r="I30" s="147">
        <f>Sheet7!D108</f>
        <v>0</v>
      </c>
      <c r="J30" s="152">
        <f>Sheet7!D109</f>
        <v>0</v>
      </c>
      <c r="K30" s="152">
        <f>Sheet7!O106</f>
        <v>0</v>
      </c>
      <c r="L30" s="152">
        <f>Sheet7!D44</f>
        <v>0</v>
      </c>
      <c r="M30" s="101">
        <f>Sheet7!C44</f>
        <v>0</v>
      </c>
      <c r="N30" s="103"/>
      <c r="O30" s="103"/>
      <c r="P30" s="103"/>
      <c r="Q30" s="103"/>
      <c r="R30" s="137">
        <f>IF(AND(J30&gt;=0,M30&gt;=0),J30+K30,IF(OR(AND(J30&gt;=0,M30&lt;=0,N30&lt;=0,O30&lt;=0,P30&lt;=0,Q30&gt;=0),AND(J30&gt;=0,M30&lt;=0,N30&lt;=0,O30&lt;=0,P30&gt;=0,Q30&lt;=0),AND(J30&gt;=0,M30&lt;=0,N30&lt;=0,O30&gt;=0,P30&lt;=0,Q30&lt;=0),AND(J30&gt;=0,M30&lt;=0,N30&gt;=0,O30&lt;=0,P30&lt;=0,Q30&lt;=0),AND(J30&gt;=0,M30&lt;=0,N30&gt;=0,O30&gt;=0,P30&gt;=0,Q30&gt;=0),AND(J30&gt;=0,M30&lt;=0,N30&gt;=0,O30&gt;=0,P30&gt;=0,Q30&lt;=0),AND(J30&gt;=0,M30&lt;=0,N30&gt;=0,O30&gt;=0,P30&lt;=0,Q30&gt;=0),AND(J30&gt;=0,M30&lt;=0,N30&gt;=0,O30&lt;=0,P30&gt;=0,Q30&gt;=0),AND(J30&gt;=0,M30&lt;=0,N30&lt;=0,O30&gt;=0,P30&gt;=0,Q30&gt;=0),AND(J30&gt;=0,M30&lt;=0,N30&lt;=0,O30&lt;=0,P30&gt;=0,Q30&gt;=0),AND(J30&gt;=0,M30&lt;=0,N30&lt;=0,P30&lt;=0,O30&gt;=0,Q30&gt;=0),AND(J30&gt;=0,M30&lt;=0,N30&lt;=0,Q30&lt;=0,O30&gt;=0,P30&gt;=0),AND(J30&gt;=0,M30&lt;=0,O30&lt;=0,P30&lt;=0,N30&gt;=0,Q30&gt;=0),AND(J30&gt;=0,M30&lt;=0,O30&lt;=0,Q30&lt;=0,N30&gt;=0,P30&gt;=0)),J30+K30+M30,IF(AND(J30&lt;=0,M30&gt;=0,K30&gt;=J30),J30+K30,IF(OR(AND(J30&gt;=0,M30&lt;=0,N30&lt;=0,O30&lt;=0,P30&lt;=0,Q30&lt;=0,M31&gt;=0,N31&gt;=0,O31&gt;=0,P31&gt;=0,Q31&gt;=0),AND(J30&gt;=0,M30&lt;=0,N30&lt;=0,O30&lt;=0,P30&lt;=0,Q30&lt;=0,(M31+N31+O31+P31+Q31)&gt;0)),J30+K30,IF(OR(AND(J30&gt;=0,M30&lt;=0,N30&lt;=0,O30&lt;=0,P30&lt;=0,Q30&lt;=0,M31&lt;=0,N31&lt;=0,O31&lt;=0,P31&lt;=0,Q31&lt;=0),AND(J30&gt;=0,M30&lt;=0,N30&lt;=0,O30&lt;=0,P30&lt;=0,Q30&lt;=0,(M31+N31+O31+P31+Q31)&lt;=0)),J30+K30+M31+N31+O31+P31+Q31,IF(AND(J30&lt;=0,K30&gt;=0,M30&lt;=0,N30&lt;=0,O30&lt;=0,P30&lt;=0,Q30&lt;=0,(M31+N31+O31+P31+Q31)&gt;=0),J30+K30,0))))))</f>
        <v>0</v>
      </c>
      <c r="S30" s="150"/>
      <c r="T30" s="151">
        <v>50</v>
      </c>
      <c r="U30" s="145">
        <f>(IF(AND(F30&lt;=D30,R30&lt;=0),0,IF(AND(F30&lt;=D30,R30&gt;0),0,IF(AND((F30-R30/2)&lt;D30,R30&gt;0),F30-D30,IF(AND(F30&gt;0,R30&gt;0),R30/100*T30,0)))))*C30%</f>
        <v>0</v>
      </c>
      <c r="V30" s="148">
        <f>IF(AND(F30&lt;D30,R30&gt;0),50.1,IF(AND(F30&lt;D30,R30&lt;=0),43.3,IF(AND(F30&gt;D30,R30&lt;=0),0,1)))</f>
        <v>1</v>
      </c>
    </row>
    <row r="31" spans="1:22" s="75" customFormat="1" ht="14.25" customHeight="1">
      <c r="A31" s="154"/>
      <c r="B31" s="155"/>
      <c r="C31" s="150"/>
      <c r="D31" s="152"/>
      <c r="E31" s="153"/>
      <c r="F31" s="152"/>
      <c r="G31" s="152"/>
      <c r="H31" s="152"/>
      <c r="I31" s="147"/>
      <c r="J31" s="152"/>
      <c r="K31" s="152"/>
      <c r="L31" s="152"/>
      <c r="M31" s="101">
        <f>Sheet7!C109</f>
        <v>0</v>
      </c>
      <c r="N31" s="103"/>
      <c r="O31" s="103"/>
      <c r="P31" s="103"/>
      <c r="Q31" s="103"/>
      <c r="R31" s="138"/>
      <c r="S31" s="150"/>
      <c r="T31" s="151"/>
      <c r="U31" s="146"/>
      <c r="V31" s="148"/>
    </row>
    <row r="32" spans="1:22" s="75" customFormat="1" ht="14.25" customHeight="1">
      <c r="A32" s="154">
        <v>8</v>
      </c>
      <c r="B32" s="155" t="s">
        <v>142</v>
      </c>
      <c r="C32" s="150"/>
      <c r="D32" s="152">
        <f>Sheet8!D41</f>
        <v>0</v>
      </c>
      <c r="E32" s="153"/>
      <c r="F32" s="152">
        <f>Sheet8!D49</f>
        <v>0</v>
      </c>
      <c r="G32" s="152">
        <f>Sheet8!D83</f>
        <v>0</v>
      </c>
      <c r="H32" s="152">
        <f>Sheet8!D107</f>
        <v>0</v>
      </c>
      <c r="I32" s="147">
        <f>Sheet8!D108</f>
        <v>0</v>
      </c>
      <c r="J32" s="152">
        <f>Sheet8!D109</f>
        <v>0</v>
      </c>
      <c r="K32" s="152">
        <f>Sheet8!O106</f>
        <v>0</v>
      </c>
      <c r="L32" s="152">
        <f>Sheet8!D44</f>
        <v>0</v>
      </c>
      <c r="M32" s="101">
        <f>Sheet8!C44</f>
        <v>0</v>
      </c>
      <c r="N32" s="103"/>
      <c r="O32" s="103"/>
      <c r="P32" s="103"/>
      <c r="Q32" s="103"/>
      <c r="R32" s="137">
        <f>IF(AND(J32&gt;=0,M32&gt;=0),J32+K32,IF(OR(AND(J32&gt;=0,M32&lt;=0,N32&lt;=0,O32&lt;=0,P32&lt;=0,Q32&gt;=0),AND(J32&gt;=0,M32&lt;=0,N32&lt;=0,O32&lt;=0,P32&gt;=0,Q32&lt;=0),AND(J32&gt;=0,M32&lt;=0,N32&lt;=0,O32&gt;=0,P32&lt;=0,Q32&lt;=0),AND(J32&gt;=0,M32&lt;=0,N32&gt;=0,O32&lt;=0,P32&lt;=0,Q32&lt;=0),AND(J32&gt;=0,M32&lt;=0,N32&gt;=0,O32&gt;=0,P32&gt;=0,Q32&gt;=0),AND(J32&gt;=0,M32&lt;=0,N32&gt;=0,O32&gt;=0,P32&gt;=0,Q32&lt;=0),AND(J32&gt;=0,M32&lt;=0,N32&gt;=0,O32&gt;=0,P32&lt;=0,Q32&gt;=0),AND(J32&gt;=0,M32&lt;=0,N32&gt;=0,O32&lt;=0,P32&gt;=0,Q32&gt;=0),AND(J32&gt;=0,M32&lt;=0,N32&lt;=0,O32&gt;=0,P32&gt;=0,Q32&gt;=0),AND(J32&gt;=0,M32&lt;=0,N32&lt;=0,O32&lt;=0,P32&gt;=0,Q32&gt;=0),AND(J32&gt;=0,M32&lt;=0,N32&lt;=0,P32&lt;=0,O32&gt;=0,Q32&gt;=0),AND(J32&gt;=0,M32&lt;=0,N32&lt;=0,Q32&lt;=0,O32&gt;=0,P32&gt;=0),AND(J32&gt;=0,M32&lt;=0,O32&lt;=0,P32&lt;=0,N32&gt;=0,Q32&gt;=0),AND(J32&gt;=0,M32&lt;=0,O32&lt;=0,Q32&lt;=0,N32&gt;=0,P32&gt;=0)),J32+K32+M32,IF(AND(J32&lt;=0,M32&gt;=0,K32&gt;=J32),J32+K32,IF(OR(AND(J32&gt;=0,M32&lt;=0,N32&lt;=0,O32&lt;=0,P32&lt;=0,Q32&lt;=0,M33&gt;=0,N33&gt;=0,O33&gt;=0,P33&gt;=0,Q33&gt;=0),AND(J32&gt;=0,M32&lt;=0,N32&lt;=0,O32&lt;=0,P32&lt;=0,Q32&lt;=0,(M33+N33+O33+P33+Q33)&gt;0)),J32+K32,IF(OR(AND(J32&gt;=0,M32&lt;=0,N32&lt;=0,O32&lt;=0,P32&lt;=0,Q32&lt;=0,M33&lt;=0,N33&lt;=0,O33&lt;=0,P33&lt;=0,Q33&lt;=0),AND(J32&gt;=0,M32&lt;=0,N32&lt;=0,O32&lt;=0,P32&lt;=0,Q32&lt;=0,(M33+N33+O33+P33+Q33)&lt;=0)),J32+K32+M33+N33+O33+P33+Q33,IF(AND(J32&lt;=0,K32&gt;=0,M32&lt;=0,N32&lt;=0,O32&lt;=0,P32&lt;=0,Q32&lt;=0,(M33+N33+O33+P33+Q33)&gt;=0),J32+K32,0))))))</f>
        <v>0</v>
      </c>
      <c r="S32" s="150"/>
      <c r="T32" s="151">
        <v>50</v>
      </c>
      <c r="U32" s="145">
        <f>(IF(AND(F32&lt;=D32,R32&lt;=0),0,IF(AND(F32&lt;=D32,R32&gt;0),0,IF(AND((F32-R32/2)&lt;D32,R32&gt;0),F32-D32,IF(AND(F32&gt;0,R32&gt;0),R32/100*T32,0)))))*C32%</f>
        <v>0</v>
      </c>
      <c r="V32" s="148">
        <f>IF(AND(F32&lt;D32,R32&gt;0),50.1,IF(AND(F32&lt;D32,R32&lt;=0),43.3,IF(AND(F32&gt;D32,R32&lt;=0),0,1)))</f>
        <v>1</v>
      </c>
    </row>
    <row r="33" spans="1:22" s="75" customFormat="1" ht="13.5" customHeight="1">
      <c r="A33" s="154"/>
      <c r="B33" s="155"/>
      <c r="C33" s="150"/>
      <c r="D33" s="152"/>
      <c r="E33" s="153"/>
      <c r="F33" s="152"/>
      <c r="G33" s="152"/>
      <c r="H33" s="152"/>
      <c r="I33" s="147"/>
      <c r="J33" s="152"/>
      <c r="K33" s="152"/>
      <c r="L33" s="152"/>
      <c r="M33" s="101">
        <f>Sheet8!C109</f>
        <v>0</v>
      </c>
      <c r="N33" s="103"/>
      <c r="O33" s="103"/>
      <c r="P33" s="103"/>
      <c r="Q33" s="103"/>
      <c r="R33" s="138"/>
      <c r="S33" s="150"/>
      <c r="T33" s="151"/>
      <c r="U33" s="146"/>
      <c r="V33" s="148"/>
    </row>
    <row r="34" spans="1:22" ht="14.25" customHeight="1">
      <c r="A34" s="156">
        <v>9</v>
      </c>
      <c r="B34" s="133" t="s">
        <v>142</v>
      </c>
      <c r="C34" s="123"/>
      <c r="D34" s="124">
        <f>Sheet9!D41</f>
        <v>0</v>
      </c>
      <c r="E34" s="128"/>
      <c r="F34" s="124">
        <f>Sheet9!D49</f>
        <v>0</v>
      </c>
      <c r="G34" s="124">
        <f>Sheet9!D83</f>
        <v>0</v>
      </c>
      <c r="H34" s="124">
        <f>Sheet9!D107</f>
        <v>0</v>
      </c>
      <c r="I34" s="147">
        <f>Sheet9!D108</f>
        <v>0</v>
      </c>
      <c r="J34" s="124">
        <f>Sheet9!D109</f>
        <v>0</v>
      </c>
      <c r="K34" s="124">
        <f>Sheet9!O106</f>
        <v>0</v>
      </c>
      <c r="L34" s="124">
        <f>Sheet9!D44</f>
        <v>0</v>
      </c>
      <c r="M34" s="104">
        <f>Sheet9!C44</f>
        <v>0</v>
      </c>
      <c r="N34" s="103"/>
      <c r="O34" s="103"/>
      <c r="P34" s="103"/>
      <c r="Q34" s="103"/>
      <c r="R34" s="137">
        <f>IF(AND(J34&gt;=0,M34&gt;=0),J34+K34,IF(OR(AND(J34&gt;=0,M34&lt;=0,N34&lt;=0,O34&lt;=0,P34&lt;=0,Q34&gt;=0),AND(J34&gt;=0,M34&lt;=0,N34&lt;=0,O34&lt;=0,P34&gt;=0,Q34&lt;=0),AND(J34&gt;=0,M34&lt;=0,N34&lt;=0,O34&gt;=0,P34&lt;=0,Q34&lt;=0),AND(J34&gt;=0,M34&lt;=0,N34&gt;=0,O34&lt;=0,P34&lt;=0,Q34&lt;=0),AND(J34&gt;=0,M34&lt;=0,N34&gt;=0,O34&gt;=0,P34&gt;=0,Q34&gt;=0),AND(J34&gt;=0,M34&lt;=0,N34&gt;=0,O34&gt;=0,P34&gt;=0,Q34&lt;=0),AND(J34&gt;=0,M34&lt;=0,N34&gt;=0,O34&gt;=0,P34&lt;=0,Q34&gt;=0),AND(J34&gt;=0,M34&lt;=0,N34&gt;=0,O34&lt;=0,P34&gt;=0,Q34&gt;=0),AND(J34&gt;=0,M34&lt;=0,N34&lt;=0,O34&gt;=0,P34&gt;=0,Q34&gt;=0),AND(J34&gt;=0,M34&lt;=0,N34&lt;=0,O34&lt;=0,P34&gt;=0,Q34&gt;=0),AND(J34&gt;=0,M34&lt;=0,N34&lt;=0,P34&lt;=0,O34&gt;=0,Q34&gt;=0),AND(J34&gt;=0,M34&lt;=0,N34&lt;=0,Q34&lt;=0,O34&gt;=0,P34&gt;=0),AND(J34&gt;=0,M34&lt;=0,O34&lt;=0,P34&lt;=0,N34&gt;=0,Q34&gt;=0),AND(J34&gt;=0,M34&lt;=0,O34&lt;=0,Q34&lt;=0,N34&gt;=0,P34&gt;=0)),J34+K34+M34,IF(AND(J34&lt;=0,M34&gt;=0,K34&gt;=J34),J34+K34,IF(OR(AND(J34&gt;=0,M34&lt;=0,N34&lt;=0,O34&lt;=0,P34&lt;=0,Q34&lt;=0,M35&gt;=0,N35&gt;=0,O35&gt;=0,P35&gt;=0,Q35&gt;=0),AND(J34&gt;=0,M34&lt;=0,N34&lt;=0,O34&lt;=0,P34&lt;=0,Q34&lt;=0,(M35+N35+O35+P35+Q35)&gt;0)),J34+K34,IF(OR(AND(J34&gt;=0,M34&lt;=0,N34&lt;=0,O34&lt;=0,P34&lt;=0,Q34&lt;=0,M35&lt;=0,N35&lt;=0,O35&lt;=0,P35&lt;=0,Q35&lt;=0),AND(J34&gt;=0,M34&lt;=0,N34&lt;=0,O34&lt;=0,P34&lt;=0,Q34&lt;=0,(M35+N35+O35+P35+Q35)&lt;=0)),J34+K34+M35+N35+O35+P35+Q35,IF(AND(J34&lt;=0,K34&gt;=0,M34&lt;=0,N34&lt;=0,O34&lt;=0,P34&lt;=0,Q34&lt;=0,(M35+N35+O35+P35+Q35)&gt;=0),J34+K34,0))))))</f>
        <v>0</v>
      </c>
      <c r="S34" s="123"/>
      <c r="T34" s="149">
        <v>50</v>
      </c>
      <c r="U34" s="145">
        <f>(IF(AND(F34&lt;=D34,R34&lt;=0),0,IF(AND(F34&lt;=D34,R34&gt;0),0,IF(AND((F34-R34/2)&lt;D34,R34&gt;0),F34-D34,IF(AND(F34&gt;0,R34&gt;0),R34/100*T34,0)))))*C34%</f>
        <v>0</v>
      </c>
      <c r="V34" s="148">
        <f>IF(AND(F34&lt;D34,R34&gt;0),50.1,IF(AND(F34&lt;D34,R34&lt;=0),43.3,IF(AND(F34&gt;D34,R34&lt;=0),0,1)))</f>
        <v>1</v>
      </c>
    </row>
    <row r="35" spans="1:22" ht="14.25" customHeight="1">
      <c r="A35" s="156"/>
      <c r="B35" s="133"/>
      <c r="C35" s="123"/>
      <c r="D35" s="124"/>
      <c r="E35" s="128"/>
      <c r="F35" s="124"/>
      <c r="G35" s="124"/>
      <c r="H35" s="124"/>
      <c r="I35" s="147"/>
      <c r="J35" s="124"/>
      <c r="K35" s="124"/>
      <c r="L35" s="124"/>
      <c r="M35" s="101">
        <f>Sheet9!C109</f>
        <v>0</v>
      </c>
      <c r="N35" s="103"/>
      <c r="O35" s="103"/>
      <c r="P35" s="103"/>
      <c r="Q35" s="103"/>
      <c r="R35" s="138"/>
      <c r="S35" s="123"/>
      <c r="T35" s="149"/>
      <c r="U35" s="146"/>
      <c r="V35" s="148"/>
    </row>
    <row r="36" spans="1:22" ht="14.25" customHeight="1">
      <c r="A36" s="156">
        <v>10</v>
      </c>
      <c r="B36" s="133" t="s">
        <v>142</v>
      </c>
      <c r="C36" s="123"/>
      <c r="D36" s="124">
        <f>Sheet10!D41</f>
        <v>0</v>
      </c>
      <c r="E36" s="128"/>
      <c r="F36" s="124">
        <f>Sheet10!D49</f>
        <v>0</v>
      </c>
      <c r="G36" s="124">
        <f>Sheet10!D83</f>
        <v>0</v>
      </c>
      <c r="H36" s="124">
        <f>Sheet10!D107</f>
        <v>0</v>
      </c>
      <c r="I36" s="147">
        <f>Sheet10!D108</f>
        <v>0</v>
      </c>
      <c r="J36" s="124">
        <f>Sheet10!D109</f>
        <v>0</v>
      </c>
      <c r="K36" s="124">
        <f>Sheet10!O106</f>
        <v>0</v>
      </c>
      <c r="L36" s="124">
        <f>Sheet10!D44</f>
        <v>0</v>
      </c>
      <c r="M36" s="104">
        <f>Sheet10!C44</f>
        <v>0</v>
      </c>
      <c r="N36" s="103"/>
      <c r="O36" s="103"/>
      <c r="P36" s="103"/>
      <c r="Q36" s="103"/>
      <c r="R36" s="137">
        <f>IF(AND(J36&gt;=0,M36&gt;=0),J36+K36,IF(OR(AND(J36&gt;=0,M36&lt;=0,N36&lt;=0,O36&lt;=0,P36&lt;=0,Q36&gt;=0),AND(J36&gt;=0,M36&lt;=0,N36&lt;=0,O36&lt;=0,P36&gt;=0,Q36&lt;=0),AND(J36&gt;=0,M36&lt;=0,N36&lt;=0,O36&gt;=0,P36&lt;=0,Q36&lt;=0),AND(J36&gt;=0,M36&lt;=0,N36&gt;=0,O36&lt;=0,P36&lt;=0,Q36&lt;=0),AND(J36&gt;=0,M36&lt;=0,N36&gt;=0,O36&gt;=0,P36&gt;=0,Q36&gt;=0),AND(J36&gt;=0,M36&lt;=0,N36&gt;=0,O36&gt;=0,P36&gt;=0,Q36&lt;=0),AND(J36&gt;=0,M36&lt;=0,N36&gt;=0,O36&gt;=0,P36&lt;=0,Q36&gt;=0),AND(J36&gt;=0,M36&lt;=0,N36&gt;=0,O36&lt;=0,P36&gt;=0,Q36&gt;=0),AND(J36&gt;=0,M36&lt;=0,N36&lt;=0,O36&gt;=0,P36&gt;=0,Q36&gt;=0),AND(J36&gt;=0,M36&lt;=0,N36&lt;=0,O36&lt;=0,P36&gt;=0,Q36&gt;=0),AND(J36&gt;=0,M36&lt;=0,N36&lt;=0,P36&lt;=0,O36&gt;=0,Q36&gt;=0),AND(J36&gt;=0,M36&lt;=0,N36&lt;=0,Q36&lt;=0,O36&gt;=0,P36&gt;=0),AND(J36&gt;=0,M36&lt;=0,O36&lt;=0,P36&lt;=0,N36&gt;=0,Q36&gt;=0),AND(J36&gt;=0,M36&lt;=0,O36&lt;=0,Q36&lt;=0,N36&gt;=0,P36&gt;=0)),J36+K36+M36,IF(AND(J36&lt;=0,M36&gt;=0,K36&gt;=J36),J36+K36,IF(OR(AND(J36&gt;=0,M36&lt;=0,N36&lt;=0,O36&lt;=0,P36&lt;=0,Q36&lt;=0,M37&gt;=0,N37&gt;=0,O37&gt;=0,P37&gt;=0,Q37&gt;=0),AND(J36&gt;=0,M36&lt;=0,N36&lt;=0,O36&lt;=0,P36&lt;=0,Q36&lt;=0,(M37+N37+O37+P37+Q37)&gt;0)),J36+K36,IF(OR(AND(J36&gt;=0,M36&lt;=0,N36&lt;=0,O36&lt;=0,P36&lt;=0,Q36&lt;=0,M37&lt;=0,N37&lt;=0,O37&lt;=0,P37&lt;=0,Q37&lt;=0),AND(J36&gt;=0,M36&lt;=0,N36&lt;=0,O36&lt;=0,P36&lt;=0,Q36&lt;=0,(M37+N37+O37+P37+Q37)&lt;=0)),J36+K36+M37+N37+O37+P37+Q37,IF(AND(J36&lt;=0,K36&gt;=0,M36&lt;=0,N36&lt;=0,O36&lt;=0,P36&lt;=0,Q36&lt;=0,(M37+N37+O37+P37+Q37)&gt;=0),J36+K36,0))))))</f>
        <v>0</v>
      </c>
      <c r="S36" s="123"/>
      <c r="T36" s="149">
        <v>50</v>
      </c>
      <c r="U36" s="145">
        <f>(IF(AND(F36&lt;=D36,R36&lt;=0),0,IF(AND(F36&lt;=D36,R36&gt;0),0,IF(AND((F36-R36/2)&lt;D36,R36&gt;0),F36-D36,IF(AND(F36&gt;0,R36&gt;0),R36/100*T36,0)))))*C36%</f>
        <v>0</v>
      </c>
      <c r="V36" s="148">
        <f>IF(AND(F36&lt;D36,R36&gt;0),50.1,IF(AND(F36&lt;D36,R36&lt;=0),43.3,IF(AND(F36&gt;D36,R36&lt;=0),0,1)))</f>
        <v>1</v>
      </c>
    </row>
    <row r="37" spans="1:22" ht="14.25" customHeight="1">
      <c r="A37" s="156"/>
      <c r="B37" s="133"/>
      <c r="C37" s="123"/>
      <c r="D37" s="124"/>
      <c r="E37" s="128"/>
      <c r="F37" s="124"/>
      <c r="G37" s="124"/>
      <c r="H37" s="124"/>
      <c r="I37" s="147"/>
      <c r="J37" s="124"/>
      <c r="K37" s="124"/>
      <c r="L37" s="124"/>
      <c r="M37" s="101">
        <f>Sheet10!C109</f>
        <v>0</v>
      </c>
      <c r="N37" s="103"/>
      <c r="O37" s="103"/>
      <c r="P37" s="103"/>
      <c r="Q37" s="103"/>
      <c r="R37" s="138"/>
      <c r="S37" s="123"/>
      <c r="T37" s="149"/>
      <c r="U37" s="146"/>
      <c r="V37" s="148"/>
    </row>
    <row r="38" spans="1:22" ht="14.25" customHeight="1">
      <c r="A38" s="156">
        <v>11</v>
      </c>
      <c r="B38" s="133" t="s">
        <v>142</v>
      </c>
      <c r="C38" s="123"/>
      <c r="D38" s="124">
        <f>Sheet11!D41</f>
        <v>0</v>
      </c>
      <c r="E38" s="128"/>
      <c r="F38" s="124">
        <f>Sheet11!D49</f>
        <v>0</v>
      </c>
      <c r="G38" s="124">
        <f>Sheet11!D83</f>
        <v>0</v>
      </c>
      <c r="H38" s="124">
        <f>Sheet11!D107</f>
        <v>0</v>
      </c>
      <c r="I38" s="147">
        <f>Sheet11!D108</f>
        <v>0</v>
      </c>
      <c r="J38" s="124">
        <f>Sheet11!D109</f>
        <v>0</v>
      </c>
      <c r="K38" s="124">
        <f>Sheet11!O106</f>
        <v>0</v>
      </c>
      <c r="L38" s="124">
        <f>Sheet11!D44</f>
        <v>0</v>
      </c>
      <c r="M38" s="104">
        <f>Sheet11!C44</f>
        <v>0</v>
      </c>
      <c r="N38" s="103"/>
      <c r="O38" s="103"/>
      <c r="P38" s="103"/>
      <c r="Q38" s="103"/>
      <c r="R38" s="137">
        <f>IF(AND(J38&gt;=0,M38&gt;=0),J38+K38,IF(OR(AND(J38&gt;=0,M38&lt;=0,N38&lt;=0,O38&lt;=0,P38&lt;=0,Q38&gt;=0),AND(J38&gt;=0,M38&lt;=0,N38&lt;=0,O38&lt;=0,P38&gt;=0,Q38&lt;=0),AND(J38&gt;=0,M38&lt;=0,N38&lt;=0,O38&gt;=0,P38&lt;=0,Q38&lt;=0),AND(J38&gt;=0,M38&lt;=0,N38&gt;=0,O38&lt;=0,P38&lt;=0,Q38&lt;=0),AND(J38&gt;=0,M38&lt;=0,N38&gt;=0,O38&gt;=0,P38&gt;=0,Q38&gt;=0),AND(J38&gt;=0,M38&lt;=0,N38&gt;=0,O38&gt;=0,P38&gt;=0,Q38&lt;=0),AND(J38&gt;=0,M38&lt;=0,N38&gt;=0,O38&gt;=0,P38&lt;=0,Q38&gt;=0),AND(J38&gt;=0,M38&lt;=0,N38&gt;=0,O38&lt;=0,P38&gt;=0,Q38&gt;=0),AND(J38&gt;=0,M38&lt;=0,N38&lt;=0,O38&gt;=0,P38&gt;=0,Q38&gt;=0),AND(J38&gt;=0,M38&lt;=0,N38&lt;=0,O38&lt;=0,P38&gt;=0,Q38&gt;=0),AND(J38&gt;=0,M38&lt;=0,N38&lt;=0,P38&lt;=0,O38&gt;=0,Q38&gt;=0),AND(J38&gt;=0,M38&lt;=0,N38&lt;=0,Q38&lt;=0,O38&gt;=0,P38&gt;=0),AND(J38&gt;=0,M38&lt;=0,O38&lt;=0,P38&lt;=0,N38&gt;=0,Q38&gt;=0),AND(J38&gt;=0,M38&lt;=0,O38&lt;=0,Q38&lt;=0,N38&gt;=0,P38&gt;=0)),J38+K38+M38,IF(AND(J38&lt;=0,M38&gt;=0,K38&gt;=J38),J38+K38,IF(OR(AND(J38&gt;=0,M38&lt;=0,N38&lt;=0,O38&lt;=0,P38&lt;=0,Q38&lt;=0,M39&gt;=0,N39&gt;=0,O39&gt;=0,P39&gt;=0,Q39&gt;=0),AND(J38&gt;=0,M38&lt;=0,N38&lt;=0,O38&lt;=0,P38&lt;=0,Q38&lt;=0,(M39+N39+O39+P39+Q39)&gt;0)),J38+K38,IF(OR(AND(J38&gt;=0,M38&lt;=0,N38&lt;=0,O38&lt;=0,P38&lt;=0,Q38&lt;=0,M39&lt;=0,N39&lt;=0,O39&lt;=0,P39&lt;=0,Q39&lt;=0),AND(J38&gt;=0,M38&lt;=0,N38&lt;=0,O38&lt;=0,P38&lt;=0,Q38&lt;=0,(M39+N39+O39+P39+Q39)&lt;=0)),J38+K38+M39+N39+O39+P39+Q39,IF(AND(J38&lt;=0,K38&gt;=0,M38&lt;=0,N38&lt;=0,O38&lt;=0,P38&lt;=0,Q38&lt;=0,(M39+N39+O39+P39+Q39)&gt;=0),J38+K38,0))))))</f>
        <v>0</v>
      </c>
      <c r="S38" s="123"/>
      <c r="T38" s="149">
        <v>50</v>
      </c>
      <c r="U38" s="145">
        <f>(IF(AND(F38&lt;=D38,R38&lt;=0),0,IF(AND(F38&lt;=D38,R38&gt;0),0,IF(AND((F38-R38/2)&lt;D38,R38&gt;0),F38-D38,IF(AND(F38&gt;0,R38&gt;0),R38/100*T38,0)))))*C38%</f>
        <v>0</v>
      </c>
      <c r="V38" s="148">
        <f>IF(AND(F38&lt;D38,R38&gt;0),50.1,IF(AND(F38&lt;D38,R38&lt;=0),43.3,IF(AND(F38&gt;D38,R38&lt;=0),0,1)))</f>
        <v>1</v>
      </c>
    </row>
    <row r="39" spans="1:22" ht="14.25" customHeight="1">
      <c r="A39" s="156"/>
      <c r="B39" s="133"/>
      <c r="C39" s="123"/>
      <c r="D39" s="124"/>
      <c r="E39" s="128"/>
      <c r="F39" s="124"/>
      <c r="G39" s="124"/>
      <c r="H39" s="124"/>
      <c r="I39" s="147"/>
      <c r="J39" s="124"/>
      <c r="K39" s="124"/>
      <c r="L39" s="124"/>
      <c r="M39" s="101">
        <f>Sheet11!C109</f>
        <v>0</v>
      </c>
      <c r="N39" s="103"/>
      <c r="O39" s="103"/>
      <c r="P39" s="103"/>
      <c r="Q39" s="103"/>
      <c r="R39" s="138"/>
      <c r="S39" s="123"/>
      <c r="T39" s="149"/>
      <c r="U39" s="146"/>
      <c r="V39" s="148"/>
    </row>
    <row r="40" spans="1:22" ht="14.25" customHeight="1">
      <c r="A40" s="156">
        <v>12</v>
      </c>
      <c r="B40" s="133" t="s">
        <v>142</v>
      </c>
      <c r="C40" s="123"/>
      <c r="D40" s="124">
        <f>Sheet12!D41</f>
        <v>0</v>
      </c>
      <c r="E40" s="128"/>
      <c r="F40" s="124">
        <f>Sheet12!D49</f>
        <v>0</v>
      </c>
      <c r="G40" s="124">
        <f>Sheet12!D83</f>
        <v>0</v>
      </c>
      <c r="H40" s="124">
        <f>Sheet12!D107</f>
        <v>0</v>
      </c>
      <c r="I40" s="147">
        <f>Sheet12!D108</f>
        <v>0</v>
      </c>
      <c r="J40" s="124">
        <f>Sheet12!D109</f>
        <v>0</v>
      </c>
      <c r="K40" s="124">
        <f>Sheet12!O106</f>
        <v>0</v>
      </c>
      <c r="L40" s="124">
        <f>Sheet12!D44</f>
        <v>0</v>
      </c>
      <c r="M40" s="104">
        <f>Sheet12!C44</f>
        <v>0</v>
      </c>
      <c r="N40" s="103"/>
      <c r="O40" s="103"/>
      <c r="P40" s="103"/>
      <c r="Q40" s="103"/>
      <c r="R40" s="137">
        <f>IF(AND(J40&gt;=0,M40&gt;=0),J40+K40,IF(OR(AND(J40&gt;=0,M40&lt;=0,N40&lt;=0,O40&lt;=0,P40&lt;=0,Q40&gt;=0),AND(J40&gt;=0,M40&lt;=0,N40&lt;=0,O40&lt;=0,P40&gt;=0,Q40&lt;=0),AND(J40&gt;=0,M40&lt;=0,N40&lt;=0,O40&gt;=0,P40&lt;=0,Q40&lt;=0),AND(J40&gt;=0,M40&lt;=0,N40&gt;=0,O40&lt;=0,P40&lt;=0,Q40&lt;=0),AND(J40&gt;=0,M40&lt;=0,N40&gt;=0,O40&gt;=0,P40&gt;=0,Q40&gt;=0),AND(J40&gt;=0,M40&lt;=0,N40&gt;=0,O40&gt;=0,P40&gt;=0,Q40&lt;=0),AND(J40&gt;=0,M40&lt;=0,N40&gt;=0,O40&gt;=0,P40&lt;=0,Q40&gt;=0),AND(J40&gt;=0,M40&lt;=0,N40&gt;=0,O40&lt;=0,P40&gt;=0,Q40&gt;=0),AND(J40&gt;=0,M40&lt;=0,N40&lt;=0,O40&gt;=0,P40&gt;=0,Q40&gt;=0),AND(J40&gt;=0,M40&lt;=0,N40&lt;=0,O40&lt;=0,P40&gt;=0,Q40&gt;=0),AND(J40&gt;=0,M40&lt;=0,N40&lt;=0,P40&lt;=0,O40&gt;=0,Q40&gt;=0),AND(J40&gt;=0,M40&lt;=0,N40&lt;=0,Q40&lt;=0,O40&gt;=0,P40&gt;=0),AND(J40&gt;=0,M40&lt;=0,O40&lt;=0,P40&lt;=0,N40&gt;=0,Q40&gt;=0),AND(J40&gt;=0,M40&lt;=0,O40&lt;=0,Q40&lt;=0,N40&gt;=0,P40&gt;=0)),J40+K40+M40,IF(AND(J40&lt;=0,M40&gt;=0,K40&gt;=J40),J40+K40,IF(OR(AND(J40&gt;=0,M40&lt;=0,N40&lt;=0,O40&lt;=0,P40&lt;=0,Q40&lt;=0,M41&gt;=0,N41&gt;=0,O41&gt;=0,P41&gt;=0,Q41&gt;=0),AND(J40&gt;=0,M40&lt;=0,N40&lt;=0,O40&lt;=0,P40&lt;=0,Q40&lt;=0,(M41+N41+O41+P41+Q41)&gt;0)),J40+K40,IF(OR(AND(J40&gt;=0,M40&lt;=0,N40&lt;=0,O40&lt;=0,P40&lt;=0,Q40&lt;=0,M41&lt;=0,N41&lt;=0,O41&lt;=0,P41&lt;=0,Q41&lt;=0),AND(J40&gt;=0,M40&lt;=0,N40&lt;=0,O40&lt;=0,P40&lt;=0,Q40&lt;=0,(M41+N41+O41+P41+Q41)&lt;=0)),J40+K40+M41+N41+O41+P41+Q41,IF(AND(J40&lt;=0,K40&gt;=0,M40&lt;=0,N40&lt;=0,O40&lt;=0,P40&lt;=0,Q40&lt;=0,(M41+N41+O41+P41+Q41)&gt;=0),J40+K40,0))))))</f>
        <v>0</v>
      </c>
      <c r="S40" s="123"/>
      <c r="T40" s="149">
        <v>50</v>
      </c>
      <c r="U40" s="145">
        <f>(IF(AND(F40&lt;=D40,R40&lt;=0),0,IF(AND(F40&lt;=D40,R40&gt;0),0,IF(AND((F40-R40/2)&lt;D40,R40&gt;0),F40-D40,IF(AND(F40&gt;0,R40&gt;0),R40/100*T40,0)))))*C40%</f>
        <v>0</v>
      </c>
      <c r="V40" s="148">
        <f>IF(AND(F40&lt;D40,R40&gt;0),50.1,IF(AND(F40&lt;D40,R40&lt;=0),43.3,IF(AND(F40&gt;D40,R40&lt;=0),0,1)))</f>
        <v>1</v>
      </c>
    </row>
    <row r="41" spans="1:22" ht="14.25" customHeight="1">
      <c r="A41" s="156"/>
      <c r="B41" s="133"/>
      <c r="C41" s="123"/>
      <c r="D41" s="124"/>
      <c r="E41" s="128"/>
      <c r="F41" s="124"/>
      <c r="G41" s="124"/>
      <c r="H41" s="124"/>
      <c r="I41" s="147"/>
      <c r="J41" s="124"/>
      <c r="K41" s="124"/>
      <c r="L41" s="124"/>
      <c r="M41" s="101">
        <f>Sheet12!C109</f>
        <v>0</v>
      </c>
      <c r="N41" s="103"/>
      <c r="O41" s="103"/>
      <c r="P41" s="103"/>
      <c r="Q41" s="103"/>
      <c r="R41" s="138"/>
      <c r="S41" s="123"/>
      <c r="T41" s="149"/>
      <c r="U41" s="146"/>
      <c r="V41" s="148"/>
    </row>
    <row r="42" spans="1:22" ht="14.25" customHeight="1">
      <c r="A42" s="156">
        <v>13</v>
      </c>
      <c r="B42" s="133" t="s">
        <v>142</v>
      </c>
      <c r="C42" s="123"/>
      <c r="D42" s="124">
        <f>Sheet13!D41</f>
        <v>0</v>
      </c>
      <c r="E42" s="128"/>
      <c r="F42" s="124">
        <f>Sheet13!D49</f>
        <v>0</v>
      </c>
      <c r="G42" s="124">
        <f>Sheet13!D83</f>
        <v>0</v>
      </c>
      <c r="H42" s="124">
        <f>Sheet13!D107</f>
        <v>0</v>
      </c>
      <c r="I42" s="147">
        <f>Sheet13!D108</f>
        <v>0</v>
      </c>
      <c r="J42" s="124">
        <f>Sheet13!D109</f>
        <v>0</v>
      </c>
      <c r="K42" s="124">
        <f>Sheet13!O106</f>
        <v>0</v>
      </c>
      <c r="L42" s="124">
        <f>Sheet13!D44</f>
        <v>0</v>
      </c>
      <c r="M42" s="104">
        <f>Sheet13!C44</f>
        <v>0</v>
      </c>
      <c r="N42" s="103"/>
      <c r="O42" s="103"/>
      <c r="P42" s="103"/>
      <c r="Q42" s="103"/>
      <c r="R42" s="137">
        <f>IF(AND(J42&gt;=0,M42&gt;=0),J42+K42,IF(OR(AND(J42&gt;=0,M42&lt;=0,N42&lt;=0,O42&lt;=0,P42&lt;=0,Q42&gt;=0),AND(J42&gt;=0,M42&lt;=0,N42&lt;=0,O42&lt;=0,P42&gt;=0,Q42&lt;=0),AND(J42&gt;=0,M42&lt;=0,N42&lt;=0,O42&gt;=0,P42&lt;=0,Q42&lt;=0),AND(J42&gt;=0,M42&lt;=0,N42&gt;=0,O42&lt;=0,P42&lt;=0,Q42&lt;=0),AND(J42&gt;=0,M42&lt;=0,N42&gt;=0,O42&gt;=0,P42&gt;=0,Q42&gt;=0),AND(J42&gt;=0,M42&lt;=0,N42&gt;=0,O42&gt;=0,P42&gt;=0,Q42&lt;=0),AND(J42&gt;=0,M42&lt;=0,N42&gt;=0,O42&gt;=0,P42&lt;=0,Q42&gt;=0),AND(J42&gt;=0,M42&lt;=0,N42&gt;=0,O42&lt;=0,P42&gt;=0,Q42&gt;=0),AND(J42&gt;=0,M42&lt;=0,N42&lt;=0,O42&gt;=0,P42&gt;=0,Q42&gt;=0),AND(J42&gt;=0,M42&lt;=0,N42&lt;=0,O42&lt;=0,P42&gt;=0,Q42&gt;=0),AND(J42&gt;=0,M42&lt;=0,N42&lt;=0,P42&lt;=0,O42&gt;=0,Q42&gt;=0),AND(J42&gt;=0,M42&lt;=0,N42&lt;=0,Q42&lt;=0,O42&gt;=0,P42&gt;=0),AND(J42&gt;=0,M42&lt;=0,O42&lt;=0,P42&lt;=0,N42&gt;=0,Q42&gt;=0),AND(J42&gt;=0,M42&lt;=0,O42&lt;=0,Q42&lt;=0,N42&gt;=0,P42&gt;=0)),J42+K42+M42,IF(AND(J42&lt;=0,M42&gt;=0,K42&gt;=J42),J42+K42,IF(OR(AND(J42&gt;=0,M42&lt;=0,N42&lt;=0,O42&lt;=0,P42&lt;=0,Q42&lt;=0,M43&gt;=0,N43&gt;=0,O43&gt;=0,P43&gt;=0,Q43&gt;=0),AND(J42&gt;=0,M42&lt;=0,N42&lt;=0,O42&lt;=0,P42&lt;=0,Q42&lt;=0,(M43+N43+O43+P43+Q43)&gt;0)),J42+K42,IF(OR(AND(J42&gt;=0,M42&lt;=0,N42&lt;=0,O42&lt;=0,P42&lt;=0,Q42&lt;=0,M43&lt;=0,N43&lt;=0,O43&lt;=0,P43&lt;=0,Q43&lt;=0),AND(J42&gt;=0,M42&lt;=0,N42&lt;=0,O42&lt;=0,P42&lt;=0,Q42&lt;=0,(M43+N43+O43+P43+Q43)&lt;=0)),J42+K42+M43+N43+O43+P43+Q43,IF(AND(J42&lt;=0,K42&gt;=0,M42&lt;=0,N42&lt;=0,O42&lt;=0,P42&lt;=0,Q42&lt;=0,(M43+N43+O43+P43+Q43)&gt;=0),J42+K42,0))))))</f>
        <v>0</v>
      </c>
      <c r="S42" s="123"/>
      <c r="T42" s="149">
        <v>50</v>
      </c>
      <c r="U42" s="145">
        <f>(IF(AND(F42&lt;=D42,R42&lt;=0),0,IF(AND(F42&lt;=D42,R42&gt;0),0,IF(AND((F42-R42/2)&lt;D42,R42&gt;0),F42-D42,IF(AND(F42&gt;0,R42&gt;0),R42/100*T42,0)))))*C42%</f>
        <v>0</v>
      </c>
      <c r="V42" s="148">
        <f>IF(AND(F42&lt;D42,R42&gt;0),50.1,IF(AND(F42&lt;D42,R42&lt;=0),43.3,IF(AND(F42&gt;D42,R42&lt;=0),0,1)))</f>
        <v>1</v>
      </c>
    </row>
    <row r="43" spans="1:22" ht="14.25" customHeight="1">
      <c r="A43" s="156"/>
      <c r="B43" s="133"/>
      <c r="C43" s="123"/>
      <c r="D43" s="124"/>
      <c r="E43" s="128"/>
      <c r="F43" s="124"/>
      <c r="G43" s="124"/>
      <c r="H43" s="124"/>
      <c r="I43" s="147"/>
      <c r="J43" s="124"/>
      <c r="K43" s="124"/>
      <c r="L43" s="124"/>
      <c r="M43" s="101">
        <f>Sheet13!C109</f>
        <v>0</v>
      </c>
      <c r="N43" s="103"/>
      <c r="O43" s="103"/>
      <c r="P43" s="103"/>
      <c r="Q43" s="103"/>
      <c r="R43" s="138"/>
      <c r="S43" s="123"/>
      <c r="T43" s="149"/>
      <c r="U43" s="146"/>
      <c r="V43" s="148"/>
    </row>
    <row r="44" spans="1:22" ht="14.25" customHeight="1">
      <c r="A44" s="156">
        <v>14</v>
      </c>
      <c r="B44" s="133" t="s">
        <v>142</v>
      </c>
      <c r="C44" s="123"/>
      <c r="D44" s="124">
        <f>Sheet14!D41</f>
        <v>0</v>
      </c>
      <c r="E44" s="128"/>
      <c r="F44" s="124">
        <f>Sheet14!D49</f>
        <v>0</v>
      </c>
      <c r="G44" s="124">
        <f>Sheet14!D83</f>
        <v>0</v>
      </c>
      <c r="H44" s="124">
        <f>Sheet14!D107</f>
        <v>0</v>
      </c>
      <c r="I44" s="147">
        <f>Sheet14!D108</f>
        <v>0</v>
      </c>
      <c r="J44" s="124">
        <f>Sheet14!D109</f>
        <v>0</v>
      </c>
      <c r="K44" s="124">
        <f>Sheet14!O106</f>
        <v>0</v>
      </c>
      <c r="L44" s="124">
        <f>Sheet14!D44</f>
        <v>0</v>
      </c>
      <c r="M44" s="104">
        <f>Sheet14!C44</f>
        <v>0</v>
      </c>
      <c r="N44" s="103"/>
      <c r="O44" s="103"/>
      <c r="P44" s="103"/>
      <c r="Q44" s="103"/>
      <c r="R44" s="137">
        <f>IF(AND(J44&gt;=0,M44&gt;=0),J44+K44,IF(OR(AND(J44&gt;=0,M44&lt;=0,N44&lt;=0,O44&lt;=0,P44&lt;=0,Q44&gt;=0),AND(J44&gt;=0,M44&lt;=0,N44&lt;=0,O44&lt;=0,P44&gt;=0,Q44&lt;=0),AND(J44&gt;=0,M44&lt;=0,N44&lt;=0,O44&gt;=0,P44&lt;=0,Q44&lt;=0),AND(J44&gt;=0,M44&lt;=0,N44&gt;=0,O44&lt;=0,P44&lt;=0,Q44&lt;=0),AND(J44&gt;=0,M44&lt;=0,N44&gt;=0,O44&gt;=0,P44&gt;=0,Q44&gt;=0),AND(J44&gt;=0,M44&lt;=0,N44&gt;=0,O44&gt;=0,P44&gt;=0,Q44&lt;=0),AND(J44&gt;=0,M44&lt;=0,N44&gt;=0,O44&gt;=0,P44&lt;=0,Q44&gt;=0),AND(J44&gt;=0,M44&lt;=0,N44&gt;=0,O44&lt;=0,P44&gt;=0,Q44&gt;=0),AND(J44&gt;=0,M44&lt;=0,N44&lt;=0,O44&gt;=0,P44&gt;=0,Q44&gt;=0),AND(J44&gt;=0,M44&lt;=0,N44&lt;=0,O44&lt;=0,P44&gt;=0,Q44&gt;=0),AND(J44&gt;=0,M44&lt;=0,N44&lt;=0,P44&lt;=0,O44&gt;=0,Q44&gt;=0),AND(J44&gt;=0,M44&lt;=0,N44&lt;=0,Q44&lt;=0,O44&gt;=0,P44&gt;=0),AND(J44&gt;=0,M44&lt;=0,O44&lt;=0,P44&lt;=0,N44&gt;=0,Q44&gt;=0),AND(J44&gt;=0,M44&lt;=0,O44&lt;=0,Q44&lt;=0,N44&gt;=0,P44&gt;=0)),J44+K44+M44,IF(AND(J44&lt;=0,M44&gt;=0,K44&gt;=J44),J44+K44,IF(OR(AND(J44&gt;=0,M44&lt;=0,N44&lt;=0,O44&lt;=0,P44&lt;=0,Q44&lt;=0,M45&gt;=0,N45&gt;=0,O45&gt;=0,P45&gt;=0,Q45&gt;=0),AND(J44&gt;=0,M44&lt;=0,N44&lt;=0,O44&lt;=0,P44&lt;=0,Q44&lt;=0,(M45+N45+O45+P45+Q45)&gt;0)),J44+K44,IF(OR(AND(J44&gt;=0,M44&lt;=0,N44&lt;=0,O44&lt;=0,P44&lt;=0,Q44&lt;=0,M45&lt;=0,N45&lt;=0,O45&lt;=0,P45&lt;=0,Q45&lt;=0),AND(J44&gt;=0,M44&lt;=0,N44&lt;=0,O44&lt;=0,P44&lt;=0,Q44&lt;=0,(M45+N45+O45+P45+Q45)&lt;=0)),J44+K44+M45+N45+O45+P45+Q45,IF(AND(J44&lt;=0,K44&gt;=0,M44&lt;=0,N44&lt;=0,O44&lt;=0,P44&lt;=0,Q44&lt;=0,(M45+N45+O45+P45+Q45)&gt;=0),J44+K44,0))))))</f>
        <v>0</v>
      </c>
      <c r="S44" s="123"/>
      <c r="T44" s="149">
        <v>50</v>
      </c>
      <c r="U44" s="145">
        <f>(IF(AND(F44&lt;=D44,R44&lt;=0),0,IF(AND(F44&lt;=D44,R44&gt;0),0,IF(AND((F44-R44/2)&lt;D44,R44&gt;0),F44-D44,IF(AND(F44&gt;0,R44&gt;0),R44/100*T44,0)))))*C44%</f>
        <v>0</v>
      </c>
      <c r="V44" s="148">
        <f>IF(AND(F44&lt;D44,R44&gt;0),50.1,IF(AND(F44&lt;D44,R44&lt;=0),43.3,IF(AND(F44&gt;D44,R44&lt;=0),0,1)))</f>
        <v>1</v>
      </c>
    </row>
    <row r="45" spans="1:22" ht="14.25" customHeight="1">
      <c r="A45" s="156"/>
      <c r="B45" s="133"/>
      <c r="C45" s="123"/>
      <c r="D45" s="124"/>
      <c r="E45" s="128"/>
      <c r="F45" s="124"/>
      <c r="G45" s="124"/>
      <c r="H45" s="124"/>
      <c r="I45" s="147"/>
      <c r="J45" s="124"/>
      <c r="K45" s="124"/>
      <c r="L45" s="124"/>
      <c r="M45" s="101">
        <f>Sheet14!C109</f>
        <v>0</v>
      </c>
      <c r="N45" s="103"/>
      <c r="O45" s="103"/>
      <c r="P45" s="103"/>
      <c r="Q45" s="103"/>
      <c r="R45" s="138"/>
      <c r="S45" s="123"/>
      <c r="T45" s="149"/>
      <c r="U45" s="146"/>
      <c r="V45" s="148"/>
    </row>
    <row r="46" spans="1:22" ht="14.25" customHeight="1">
      <c r="A46" s="156">
        <v>15</v>
      </c>
      <c r="B46" s="133" t="s">
        <v>142</v>
      </c>
      <c r="C46" s="123"/>
      <c r="D46" s="124">
        <f>Sheet15!D41</f>
        <v>0</v>
      </c>
      <c r="E46" s="128"/>
      <c r="F46" s="124">
        <f>Sheet15!D49</f>
        <v>0</v>
      </c>
      <c r="G46" s="124">
        <f>Sheet15!D83</f>
        <v>0</v>
      </c>
      <c r="H46" s="124">
        <f>Sheet15!D107</f>
        <v>0</v>
      </c>
      <c r="I46" s="147">
        <f>Sheet15!D108</f>
        <v>0</v>
      </c>
      <c r="J46" s="124">
        <f>Sheet15!D109</f>
        <v>0</v>
      </c>
      <c r="K46" s="124">
        <f>Sheet15!O106</f>
        <v>0</v>
      </c>
      <c r="L46" s="124">
        <f>Sheet15!D44</f>
        <v>0</v>
      </c>
      <c r="M46" s="104">
        <f>Sheet15!C44</f>
        <v>0</v>
      </c>
      <c r="N46" s="103"/>
      <c r="O46" s="103"/>
      <c r="P46" s="103"/>
      <c r="Q46" s="103"/>
      <c r="R46" s="137">
        <f>IF(AND(J46&gt;=0,M46&gt;=0),J46+K46,IF(OR(AND(J46&gt;=0,M46&lt;=0,N46&lt;=0,O46&lt;=0,P46&lt;=0,Q46&gt;=0),AND(J46&gt;=0,M46&lt;=0,N46&lt;=0,O46&lt;=0,P46&gt;=0,Q46&lt;=0),AND(J46&gt;=0,M46&lt;=0,N46&lt;=0,O46&gt;=0,P46&lt;=0,Q46&lt;=0),AND(J46&gt;=0,M46&lt;=0,N46&gt;=0,O46&lt;=0,P46&lt;=0,Q46&lt;=0),AND(J46&gt;=0,M46&lt;=0,N46&gt;=0,O46&gt;=0,P46&gt;=0,Q46&gt;=0),AND(J46&gt;=0,M46&lt;=0,N46&gt;=0,O46&gt;=0,P46&gt;=0,Q46&lt;=0),AND(J46&gt;=0,M46&lt;=0,N46&gt;=0,O46&gt;=0,P46&lt;=0,Q46&gt;=0),AND(J46&gt;=0,M46&lt;=0,N46&gt;=0,O46&lt;=0,P46&gt;=0,Q46&gt;=0),AND(J46&gt;=0,M46&lt;=0,N46&lt;=0,O46&gt;=0,P46&gt;=0,Q46&gt;=0),AND(J46&gt;=0,M46&lt;=0,N46&lt;=0,O46&lt;=0,P46&gt;=0,Q46&gt;=0),AND(J46&gt;=0,M46&lt;=0,N46&lt;=0,P46&lt;=0,O46&gt;=0,Q46&gt;=0),AND(J46&gt;=0,M46&lt;=0,N46&lt;=0,Q46&lt;=0,O46&gt;=0,P46&gt;=0),AND(J46&gt;=0,M46&lt;=0,O46&lt;=0,P46&lt;=0,N46&gt;=0,Q46&gt;=0),AND(J46&gt;=0,M46&lt;=0,O46&lt;=0,Q46&lt;=0,N46&gt;=0,P46&gt;=0)),J46+K46+M46,IF(AND(J46&lt;=0,M46&gt;=0,K46&gt;=J46),J46+K46,IF(OR(AND(J46&gt;=0,M46&lt;=0,N46&lt;=0,O46&lt;=0,P46&lt;=0,Q46&lt;=0,M47&gt;=0,N47&gt;=0,O47&gt;=0,P47&gt;=0,Q47&gt;=0),AND(J46&gt;=0,M46&lt;=0,N46&lt;=0,O46&lt;=0,P46&lt;=0,Q46&lt;=0,(M47+N47+O47+P47+Q47)&gt;0)),J46+K46,IF(OR(AND(J46&gt;=0,M46&lt;=0,N46&lt;=0,O46&lt;=0,P46&lt;=0,Q46&lt;=0,M47&lt;=0,N47&lt;=0,O47&lt;=0,P47&lt;=0,Q47&lt;=0),AND(J46&gt;=0,M46&lt;=0,N46&lt;=0,O46&lt;=0,P46&lt;=0,Q46&lt;=0,(M47+N47+O47+P47+Q47)&lt;=0)),J46+K46+M47+N47+O47+P47+Q47,IF(AND(J46&lt;=0,K46&gt;=0,M46&lt;=0,N46&lt;=0,O46&lt;=0,P46&lt;=0,Q46&lt;=0,(M47+N47+O47+P47+Q47)&gt;=0),J46+K46,0))))))</f>
        <v>0</v>
      </c>
      <c r="S46" s="123"/>
      <c r="T46" s="149">
        <v>50</v>
      </c>
      <c r="U46" s="145">
        <f>(IF(AND(F46&lt;=D46,R46&lt;=0),0,IF(AND(F46&lt;=D46,R46&gt;0),0,IF(AND((F46-R46/2)&lt;D46,R46&gt;0),F46-D46,IF(AND(F46&gt;0,R46&gt;0),R46/100*T46,0)))))*C46%</f>
        <v>0</v>
      </c>
      <c r="V46" s="148">
        <f>IF(AND(F46&lt;D46,R46&gt;0),50.1,IF(AND(F46&lt;D46,R46&lt;=0),43.3,IF(AND(F46&gt;D46,R46&lt;=0),0,1)))</f>
        <v>1</v>
      </c>
    </row>
    <row r="47" spans="1:22" ht="14.25" customHeight="1">
      <c r="A47" s="156"/>
      <c r="B47" s="133"/>
      <c r="C47" s="123"/>
      <c r="D47" s="124"/>
      <c r="E47" s="128"/>
      <c r="F47" s="124"/>
      <c r="G47" s="124"/>
      <c r="H47" s="124"/>
      <c r="I47" s="147"/>
      <c r="J47" s="124"/>
      <c r="K47" s="124"/>
      <c r="L47" s="124"/>
      <c r="M47" s="101">
        <f>Sheet15!C109</f>
        <v>0</v>
      </c>
      <c r="N47" s="103"/>
      <c r="O47" s="103"/>
      <c r="P47" s="103"/>
      <c r="Q47" s="103"/>
      <c r="R47" s="138"/>
      <c r="S47" s="123"/>
      <c r="T47" s="149"/>
      <c r="U47" s="146"/>
      <c r="V47" s="148"/>
    </row>
    <row r="48" spans="1:22" ht="14.25" customHeight="1">
      <c r="A48" s="156">
        <v>16</v>
      </c>
      <c r="B48" s="133" t="s">
        <v>142</v>
      </c>
      <c r="C48" s="123"/>
      <c r="D48" s="124">
        <f>Sheet16!D41</f>
        <v>0</v>
      </c>
      <c r="E48" s="128"/>
      <c r="F48" s="124">
        <f>Sheet16!D49</f>
        <v>0</v>
      </c>
      <c r="G48" s="124">
        <f>Sheet16!D83</f>
        <v>0</v>
      </c>
      <c r="H48" s="124">
        <f>Sheet16!D107</f>
        <v>0</v>
      </c>
      <c r="I48" s="147">
        <f>Sheet16!D108</f>
        <v>0</v>
      </c>
      <c r="J48" s="124">
        <f>Sheet16!D109</f>
        <v>0</v>
      </c>
      <c r="K48" s="124">
        <f>Sheet16!O106</f>
        <v>0</v>
      </c>
      <c r="L48" s="124">
        <f>Sheet16!D44</f>
        <v>0</v>
      </c>
      <c r="M48" s="104">
        <f>Sheet16!C44</f>
        <v>0</v>
      </c>
      <c r="N48" s="103"/>
      <c r="O48" s="103"/>
      <c r="P48" s="103"/>
      <c r="Q48" s="103"/>
      <c r="R48" s="137">
        <f>IF(AND(J48&gt;=0,M48&gt;=0),J48+K48,IF(OR(AND(J48&gt;=0,M48&lt;=0,N48&lt;=0,O48&lt;=0,P48&lt;=0,Q48&gt;=0),AND(J48&gt;=0,M48&lt;=0,N48&lt;=0,O48&lt;=0,P48&gt;=0,Q48&lt;=0),AND(J48&gt;=0,M48&lt;=0,N48&lt;=0,O48&gt;=0,P48&lt;=0,Q48&lt;=0),AND(J48&gt;=0,M48&lt;=0,N48&gt;=0,O48&lt;=0,P48&lt;=0,Q48&lt;=0),AND(J48&gt;=0,M48&lt;=0,N48&gt;=0,O48&gt;=0,P48&gt;=0,Q48&gt;=0),AND(J48&gt;=0,M48&lt;=0,N48&gt;=0,O48&gt;=0,P48&gt;=0,Q48&lt;=0),AND(J48&gt;=0,M48&lt;=0,N48&gt;=0,O48&gt;=0,P48&lt;=0,Q48&gt;=0),AND(J48&gt;=0,M48&lt;=0,N48&gt;=0,O48&lt;=0,P48&gt;=0,Q48&gt;=0),AND(J48&gt;=0,M48&lt;=0,N48&lt;=0,O48&gt;=0,P48&gt;=0,Q48&gt;=0),AND(J48&gt;=0,M48&lt;=0,N48&lt;=0,O48&lt;=0,P48&gt;=0,Q48&gt;=0),AND(J48&gt;=0,M48&lt;=0,N48&lt;=0,P48&lt;=0,O48&gt;=0,Q48&gt;=0),AND(J48&gt;=0,M48&lt;=0,N48&lt;=0,Q48&lt;=0,O48&gt;=0,P48&gt;=0),AND(J48&gt;=0,M48&lt;=0,O48&lt;=0,P48&lt;=0,N48&gt;=0,Q48&gt;=0),AND(J48&gt;=0,M48&lt;=0,O48&lt;=0,Q48&lt;=0,N48&gt;=0,P48&gt;=0)),J48+K48+M48,IF(AND(J48&lt;=0,M48&gt;=0,K48&gt;=J48),J48+K48,IF(OR(AND(J48&gt;=0,M48&lt;=0,N48&lt;=0,O48&lt;=0,P48&lt;=0,Q48&lt;=0,M49&gt;=0,N49&gt;=0,O49&gt;=0,P49&gt;=0,Q49&gt;=0),AND(J48&gt;=0,M48&lt;=0,N48&lt;=0,O48&lt;=0,P48&lt;=0,Q48&lt;=0,(M49+N49+O49+P49+Q49)&gt;0)),J48+K48,IF(OR(AND(J48&gt;=0,M48&lt;=0,N48&lt;=0,O48&lt;=0,P48&lt;=0,Q48&lt;=0,M49&lt;=0,N49&lt;=0,O49&lt;=0,P49&lt;=0,Q49&lt;=0),AND(J48&gt;=0,M48&lt;=0,N48&lt;=0,O48&lt;=0,P48&lt;=0,Q48&lt;=0,(M49+N49+O49+P49+Q49)&lt;=0)),J48+K48+M49+N49+O49+P49+Q49,IF(AND(J48&lt;=0,K48&gt;=0,M48&lt;=0,N48&lt;=0,O48&lt;=0,P48&lt;=0,Q48&lt;=0,(M49+N49+O49+P49+Q49)&gt;=0),J48+K48,0))))))</f>
        <v>0</v>
      </c>
      <c r="S48" s="123"/>
      <c r="T48" s="149">
        <v>50</v>
      </c>
      <c r="U48" s="145">
        <f>(IF(AND(F48&lt;=D48,R48&lt;=0),0,IF(AND(F48&lt;=D48,R48&gt;0),0,IF(AND((F48-R48/2)&lt;D48,R48&gt;0),F48-D48,IF(AND(F48&gt;0,R48&gt;0),R48/100*T48,0)))))*C48%</f>
        <v>0</v>
      </c>
      <c r="V48" s="148">
        <f>IF(AND(F48&lt;D48,R48&gt;0),50.1,IF(AND(F48&lt;D48,R48&lt;=0),43.3,IF(AND(F48&gt;D48,R48&lt;=0),0,1)))</f>
        <v>1</v>
      </c>
    </row>
    <row r="49" spans="1:22" ht="13.5" customHeight="1">
      <c r="A49" s="156"/>
      <c r="B49" s="133"/>
      <c r="C49" s="123"/>
      <c r="D49" s="124"/>
      <c r="E49" s="128"/>
      <c r="F49" s="124"/>
      <c r="G49" s="124"/>
      <c r="H49" s="124"/>
      <c r="I49" s="147"/>
      <c r="J49" s="124"/>
      <c r="K49" s="124"/>
      <c r="L49" s="124"/>
      <c r="M49" s="101">
        <f>Sheet16!C109</f>
        <v>0</v>
      </c>
      <c r="N49" s="103"/>
      <c r="O49" s="103"/>
      <c r="P49" s="103"/>
      <c r="Q49" s="103"/>
      <c r="R49" s="138"/>
      <c r="S49" s="123"/>
      <c r="T49" s="149"/>
      <c r="U49" s="146"/>
      <c r="V49" s="148"/>
    </row>
    <row r="50" spans="1:22" ht="14.25" customHeight="1">
      <c r="A50" s="156">
        <v>17</v>
      </c>
      <c r="B50" s="133" t="s">
        <v>142</v>
      </c>
      <c r="C50" s="123"/>
      <c r="D50" s="124">
        <f>Sheet17!D41</f>
        <v>0</v>
      </c>
      <c r="E50" s="128"/>
      <c r="F50" s="124">
        <f>Sheet17!D49</f>
        <v>0</v>
      </c>
      <c r="G50" s="124">
        <f>Sheet17!D83</f>
        <v>0</v>
      </c>
      <c r="H50" s="124">
        <f>Sheet17!D107</f>
        <v>0</v>
      </c>
      <c r="I50" s="147">
        <f>Sheet17!D108</f>
        <v>0</v>
      </c>
      <c r="J50" s="124">
        <f>Sheet17!D109</f>
        <v>0</v>
      </c>
      <c r="K50" s="124">
        <f>Sheet17!O106</f>
        <v>0</v>
      </c>
      <c r="L50" s="124">
        <f>Sheet17!D44</f>
        <v>0</v>
      </c>
      <c r="M50" s="104">
        <f>Sheet17!C44</f>
        <v>0</v>
      </c>
      <c r="N50" s="103"/>
      <c r="O50" s="103"/>
      <c r="P50" s="103"/>
      <c r="Q50" s="103"/>
      <c r="R50" s="137">
        <f>IF(AND(J50&gt;=0,M50&gt;=0),J50+K50,IF(OR(AND(J50&gt;=0,M50&lt;=0,N50&lt;=0,O50&lt;=0,P50&lt;=0,Q50&gt;=0),AND(J50&gt;=0,M50&lt;=0,N50&lt;=0,O50&lt;=0,P50&gt;=0,Q50&lt;=0),AND(J50&gt;=0,M50&lt;=0,N50&lt;=0,O50&gt;=0,P50&lt;=0,Q50&lt;=0),AND(J50&gt;=0,M50&lt;=0,N50&gt;=0,O50&lt;=0,P50&lt;=0,Q50&lt;=0),AND(J50&gt;=0,M50&lt;=0,N50&gt;=0,O50&gt;=0,P50&gt;=0,Q50&gt;=0),AND(J50&gt;=0,M50&lt;=0,N50&gt;=0,O50&gt;=0,P50&gt;=0,Q50&lt;=0),AND(J50&gt;=0,M50&lt;=0,N50&gt;=0,O50&gt;=0,P50&lt;=0,Q50&gt;=0),AND(J50&gt;=0,M50&lt;=0,N50&gt;=0,O50&lt;=0,P50&gt;=0,Q50&gt;=0),AND(J50&gt;=0,M50&lt;=0,N50&lt;=0,O50&gt;=0,P50&gt;=0,Q50&gt;=0),AND(J50&gt;=0,M50&lt;=0,N50&lt;=0,O50&lt;=0,P50&gt;=0,Q50&gt;=0),AND(J50&gt;=0,M50&lt;=0,N50&lt;=0,P50&lt;=0,O50&gt;=0,Q50&gt;=0),AND(J50&gt;=0,M50&lt;=0,N50&lt;=0,Q50&lt;=0,O50&gt;=0,P50&gt;=0),AND(J50&gt;=0,M50&lt;=0,O50&lt;=0,P50&lt;=0,N50&gt;=0,Q50&gt;=0),AND(J50&gt;=0,M50&lt;=0,O50&lt;=0,Q50&lt;=0,N50&gt;=0,P50&gt;=0)),J50+K50+M50,IF(AND(J50&lt;=0,M50&gt;=0,K50&gt;=J50),J50+K50,IF(OR(AND(J50&gt;=0,M50&lt;=0,N50&lt;=0,O50&lt;=0,P50&lt;=0,Q50&lt;=0,M51&gt;=0,N51&gt;=0,O51&gt;=0,P51&gt;=0,Q51&gt;=0),AND(J50&gt;=0,M50&lt;=0,N50&lt;=0,O50&lt;=0,P50&lt;=0,Q50&lt;=0,(M51+N51+O51+P51+Q51)&gt;0)),J50+K50,IF(OR(AND(J50&gt;=0,M50&lt;=0,N50&lt;=0,O50&lt;=0,P50&lt;=0,Q50&lt;=0,M51&lt;=0,N51&lt;=0,O51&lt;=0,P51&lt;=0,Q51&lt;=0),AND(J50&gt;=0,M50&lt;=0,N50&lt;=0,O50&lt;=0,P50&lt;=0,Q50&lt;=0,(M51+N51+O51+P51+Q51)&lt;=0)),J50+K50+M51+N51+O51+P51+Q51,IF(AND(J50&lt;=0,K50&gt;=0,M50&lt;=0,N50&lt;=0,O50&lt;=0,P50&lt;=0,Q50&lt;=0,(M51+N51+O51+P51+Q51)&gt;=0),J50+K50,0))))))</f>
        <v>0</v>
      </c>
      <c r="S50" s="123"/>
      <c r="T50" s="149">
        <v>50</v>
      </c>
      <c r="U50" s="145">
        <f>(IF(AND(F50&lt;=D50,R50&lt;=0),0,IF(AND(F50&lt;=D50,R50&gt;0),0,IF(AND((F50-R50/2)&lt;D50,R50&gt;0),F50-D50,IF(AND(F50&gt;0,R50&gt;0),R50/100*T50,0)))))*C50%</f>
        <v>0</v>
      </c>
      <c r="V50" s="148">
        <f>IF(AND(F50&lt;D50,R50&gt;0),50.1,IF(AND(F50&lt;D50,R50&lt;=0),43.3,IF(AND(F50&gt;D50,R50&lt;=0),0,1)))</f>
        <v>1</v>
      </c>
    </row>
    <row r="51" spans="1:22" ht="14.25" customHeight="1">
      <c r="A51" s="156"/>
      <c r="B51" s="133"/>
      <c r="C51" s="123"/>
      <c r="D51" s="124"/>
      <c r="E51" s="128"/>
      <c r="F51" s="124"/>
      <c r="G51" s="124"/>
      <c r="H51" s="124"/>
      <c r="I51" s="147"/>
      <c r="J51" s="124"/>
      <c r="K51" s="124"/>
      <c r="L51" s="124"/>
      <c r="M51" s="101">
        <f>Sheet17!C109</f>
        <v>0</v>
      </c>
      <c r="N51" s="103"/>
      <c r="O51" s="103"/>
      <c r="P51" s="103"/>
      <c r="Q51" s="103"/>
      <c r="R51" s="138"/>
      <c r="S51" s="123"/>
      <c r="T51" s="149"/>
      <c r="U51" s="146"/>
      <c r="V51" s="148"/>
    </row>
    <row r="52" spans="1:22" ht="14.25" customHeight="1">
      <c r="A52" s="156">
        <v>18</v>
      </c>
      <c r="B52" s="133" t="s">
        <v>142</v>
      </c>
      <c r="C52" s="123"/>
      <c r="D52" s="124">
        <f>Sheet18!D41</f>
        <v>0</v>
      </c>
      <c r="E52" s="128"/>
      <c r="F52" s="124">
        <f>Sheet18!D49</f>
        <v>0</v>
      </c>
      <c r="G52" s="124">
        <f>Sheet18!D83</f>
        <v>0</v>
      </c>
      <c r="H52" s="124">
        <f>Sheet18!D107</f>
        <v>0</v>
      </c>
      <c r="I52" s="147">
        <f>Sheet18!D108</f>
        <v>0</v>
      </c>
      <c r="J52" s="124">
        <f>Sheet18!D109</f>
        <v>0</v>
      </c>
      <c r="K52" s="124">
        <f>Sheet18!O106</f>
        <v>0</v>
      </c>
      <c r="L52" s="124">
        <f>Sheet18!D44</f>
        <v>0</v>
      </c>
      <c r="M52" s="104">
        <f>Sheet18!C44</f>
        <v>0</v>
      </c>
      <c r="N52" s="103"/>
      <c r="O52" s="103"/>
      <c r="P52" s="103"/>
      <c r="Q52" s="103"/>
      <c r="R52" s="137">
        <f>IF(AND(J52&gt;=0,M52&gt;=0),J52+K52,IF(OR(AND(J52&gt;=0,M52&lt;=0,N52&lt;=0,O52&lt;=0,P52&lt;=0,Q52&gt;=0),AND(J52&gt;=0,M52&lt;=0,N52&lt;=0,O52&lt;=0,P52&gt;=0,Q52&lt;=0),AND(J52&gt;=0,M52&lt;=0,N52&lt;=0,O52&gt;=0,P52&lt;=0,Q52&lt;=0),AND(J52&gt;=0,M52&lt;=0,N52&gt;=0,O52&lt;=0,P52&lt;=0,Q52&lt;=0),AND(J52&gt;=0,M52&lt;=0,N52&gt;=0,O52&gt;=0,P52&gt;=0,Q52&gt;=0),AND(J52&gt;=0,M52&lt;=0,N52&gt;=0,O52&gt;=0,P52&gt;=0,Q52&lt;=0),AND(J52&gt;=0,M52&lt;=0,N52&gt;=0,O52&gt;=0,P52&lt;=0,Q52&gt;=0),AND(J52&gt;=0,M52&lt;=0,N52&gt;=0,O52&lt;=0,P52&gt;=0,Q52&gt;=0),AND(J52&gt;=0,M52&lt;=0,N52&lt;=0,O52&gt;=0,P52&gt;=0,Q52&gt;=0),AND(J52&gt;=0,M52&lt;=0,N52&lt;=0,O52&lt;=0,P52&gt;=0,Q52&gt;=0),AND(J52&gt;=0,M52&lt;=0,N52&lt;=0,P52&lt;=0,O52&gt;=0,Q52&gt;=0),AND(J52&gt;=0,M52&lt;=0,N52&lt;=0,Q52&lt;=0,O52&gt;=0,P52&gt;=0),AND(J52&gt;=0,M52&lt;=0,O52&lt;=0,P52&lt;=0,N52&gt;=0,Q52&gt;=0),AND(J52&gt;=0,M52&lt;=0,O52&lt;=0,Q52&lt;=0,N52&gt;=0,P52&gt;=0)),J52+K52+M52,IF(AND(J52&lt;=0,M52&gt;=0,K52&gt;=J52),J52+K52,IF(OR(AND(J52&gt;=0,M52&lt;=0,N52&lt;=0,O52&lt;=0,P52&lt;=0,Q52&lt;=0,M53&gt;=0,N53&gt;=0,O53&gt;=0,P53&gt;=0,Q53&gt;=0),AND(J52&gt;=0,M52&lt;=0,N52&lt;=0,O52&lt;=0,P52&lt;=0,Q52&lt;=0,(M53+N53+O53+P53+Q53)&gt;0)),J52+K52,IF(OR(AND(J52&gt;=0,M52&lt;=0,N52&lt;=0,O52&lt;=0,P52&lt;=0,Q52&lt;=0,M53&lt;=0,N53&lt;=0,O53&lt;=0,P53&lt;=0,Q53&lt;=0),AND(J52&gt;=0,M52&lt;=0,N52&lt;=0,O52&lt;=0,P52&lt;=0,Q52&lt;=0,(M53+N53+O53+P53+Q53)&lt;=0)),J52+K52+M53+N53+O53+P53+Q53,IF(AND(J52&lt;=0,K52&gt;=0,M52&lt;=0,N52&lt;=0,O52&lt;=0,P52&lt;=0,Q52&lt;=0,(M53+N53+O53+P53+Q53)&gt;=0),J52+K52,0))))))</f>
        <v>0</v>
      </c>
      <c r="S52" s="123"/>
      <c r="T52" s="149">
        <v>50</v>
      </c>
      <c r="U52" s="145">
        <f>(IF(AND(F52&lt;=D52,R52&lt;=0),0,IF(AND(F52&lt;=D52,R52&gt;0),0,IF(AND((F52-R52/2)&lt;D52,R52&gt;0),F52-D52,IF(AND(F52&gt;0,R52&gt;0),R52/100*T52,0)))))*C52%</f>
        <v>0</v>
      </c>
      <c r="V52" s="148">
        <f>IF(AND(F52&lt;D52,R52&gt;0),50.1,IF(AND(F52&lt;D52,R52&lt;=0),43.3,IF(AND(F52&gt;D52,R52&lt;=0),0,1)))</f>
        <v>1</v>
      </c>
    </row>
    <row r="53" spans="1:22" ht="14.25" customHeight="1">
      <c r="A53" s="156"/>
      <c r="B53" s="133"/>
      <c r="C53" s="123"/>
      <c r="D53" s="124"/>
      <c r="E53" s="128"/>
      <c r="F53" s="124"/>
      <c r="G53" s="124"/>
      <c r="H53" s="124"/>
      <c r="I53" s="147"/>
      <c r="J53" s="124"/>
      <c r="K53" s="124"/>
      <c r="L53" s="124"/>
      <c r="M53" s="101">
        <f>Sheet18!C109</f>
        <v>0</v>
      </c>
      <c r="N53" s="103"/>
      <c r="O53" s="103"/>
      <c r="P53" s="103"/>
      <c r="Q53" s="103"/>
      <c r="R53" s="138"/>
      <c r="S53" s="123"/>
      <c r="T53" s="149"/>
      <c r="U53" s="146"/>
      <c r="V53" s="148"/>
    </row>
    <row r="54" spans="1:22" ht="13.5" customHeight="1">
      <c r="A54" s="156">
        <v>19</v>
      </c>
      <c r="B54" s="133" t="s">
        <v>142</v>
      </c>
      <c r="C54" s="123"/>
      <c r="D54" s="124">
        <f>Sheet19!D41</f>
        <v>0</v>
      </c>
      <c r="E54" s="128"/>
      <c r="F54" s="124">
        <f>Sheet19!D49</f>
        <v>0</v>
      </c>
      <c r="G54" s="124">
        <f>Sheet19!D83</f>
        <v>0</v>
      </c>
      <c r="H54" s="124">
        <f>Sheet19!D107</f>
        <v>0</v>
      </c>
      <c r="I54" s="147">
        <f>Sheet19!D108</f>
        <v>0</v>
      </c>
      <c r="J54" s="124">
        <f>Sheet19!D109</f>
        <v>0</v>
      </c>
      <c r="K54" s="124">
        <f>Sheet19!O106</f>
        <v>0</v>
      </c>
      <c r="L54" s="124">
        <f>Sheet19!D44</f>
        <v>0</v>
      </c>
      <c r="M54" s="104">
        <f>Sheet19!C44</f>
        <v>0</v>
      </c>
      <c r="N54" s="103"/>
      <c r="O54" s="103"/>
      <c r="P54" s="103"/>
      <c r="Q54" s="103"/>
      <c r="R54" s="137">
        <f>IF(AND(J54&gt;=0,M54&gt;=0),J54+K54,IF(OR(AND(J54&gt;=0,M54&lt;=0,N54&lt;=0,O54&lt;=0,P54&lt;=0,Q54&gt;=0),AND(J54&gt;=0,M54&lt;=0,N54&lt;=0,O54&lt;=0,P54&gt;=0,Q54&lt;=0),AND(J54&gt;=0,M54&lt;=0,N54&lt;=0,O54&gt;=0,P54&lt;=0,Q54&lt;=0),AND(J54&gt;=0,M54&lt;=0,N54&gt;=0,O54&lt;=0,P54&lt;=0,Q54&lt;=0),AND(J54&gt;=0,M54&lt;=0,N54&gt;=0,O54&gt;=0,P54&gt;=0,Q54&gt;=0),AND(J54&gt;=0,M54&lt;=0,N54&gt;=0,O54&gt;=0,P54&gt;=0,Q54&lt;=0),AND(J54&gt;=0,M54&lt;=0,N54&gt;=0,O54&gt;=0,P54&lt;=0,Q54&gt;=0),AND(J54&gt;=0,M54&lt;=0,N54&gt;=0,O54&lt;=0,P54&gt;=0,Q54&gt;=0),AND(J54&gt;=0,M54&lt;=0,N54&lt;=0,O54&gt;=0,P54&gt;=0,Q54&gt;=0),AND(J54&gt;=0,M54&lt;=0,N54&lt;=0,O54&lt;=0,P54&gt;=0,Q54&gt;=0),AND(J54&gt;=0,M54&lt;=0,N54&lt;=0,P54&lt;=0,O54&gt;=0,Q54&gt;=0),AND(J54&gt;=0,M54&lt;=0,N54&lt;=0,Q54&lt;=0,O54&gt;=0,P54&gt;=0),AND(J54&gt;=0,M54&lt;=0,O54&lt;=0,P54&lt;=0,N54&gt;=0,Q54&gt;=0),AND(J54&gt;=0,M54&lt;=0,O54&lt;=0,Q54&lt;=0,N54&gt;=0,P54&gt;=0)),J54+K54+M54,IF(AND(J54&lt;=0,M54&gt;=0,K54&gt;=J54),J54+K54,IF(OR(AND(J54&gt;=0,M54&lt;=0,N54&lt;=0,O54&lt;=0,P54&lt;=0,Q54&lt;=0,M55&gt;=0,N55&gt;=0,O55&gt;=0,P55&gt;=0,Q55&gt;=0),AND(J54&gt;=0,M54&lt;=0,N54&lt;=0,O54&lt;=0,P54&lt;=0,Q54&lt;=0,(M55+N55+O55+P55+Q55)&gt;0)),J54+K54,IF(OR(AND(J54&gt;=0,M54&lt;=0,N54&lt;=0,O54&lt;=0,P54&lt;=0,Q54&lt;=0,M55&lt;=0,N55&lt;=0,O55&lt;=0,P55&lt;=0,Q55&lt;=0),AND(J54&gt;=0,M54&lt;=0,N54&lt;=0,O54&lt;=0,P54&lt;=0,Q54&lt;=0,(M55+N55+O55+P55+Q55)&lt;=0)),J54+K54+M55+N55+O55+P55+Q55,IF(AND(J54&lt;=0,K54&gt;=0,M54&lt;=0,N54&lt;=0,O54&lt;=0,P54&lt;=0,Q54&lt;=0,(M55+N55+O55+P55+Q55)&gt;=0),J54+K54,0))))))</f>
        <v>0</v>
      </c>
      <c r="S54" s="123"/>
      <c r="T54" s="149">
        <v>50</v>
      </c>
      <c r="U54" s="145">
        <f>(IF(AND(F54&lt;=D54,R54&lt;=0),0,IF(AND(F54&lt;=D54,R54&gt;0),0,IF(AND((F54-R54/2)&lt;D54,R54&gt;0),F54-D54,IF(AND(F54&gt;0,R54&gt;0),R54/100*T54,0)))))*C54%</f>
        <v>0</v>
      </c>
      <c r="V54" s="148">
        <f>IF(AND(F54&lt;D54,R54&gt;0),50.1,IF(AND(F54&lt;D54,R54&lt;=0),43.3,IF(AND(F54&gt;D54,R54&lt;=0),0,1)))</f>
        <v>1</v>
      </c>
    </row>
    <row r="55" spans="1:22" ht="14.25" customHeight="1">
      <c r="A55" s="156"/>
      <c r="B55" s="133"/>
      <c r="C55" s="123"/>
      <c r="D55" s="124"/>
      <c r="E55" s="128"/>
      <c r="F55" s="124"/>
      <c r="G55" s="124"/>
      <c r="H55" s="124"/>
      <c r="I55" s="147"/>
      <c r="J55" s="124"/>
      <c r="K55" s="124"/>
      <c r="L55" s="124"/>
      <c r="M55" s="101">
        <f>Sheet19!C109</f>
        <v>0</v>
      </c>
      <c r="N55" s="103"/>
      <c r="O55" s="103"/>
      <c r="P55" s="103"/>
      <c r="Q55" s="103"/>
      <c r="R55" s="138"/>
      <c r="S55" s="123"/>
      <c r="T55" s="149"/>
      <c r="U55" s="146"/>
      <c r="V55" s="148"/>
    </row>
    <row r="56" spans="1:22" ht="13.5" customHeight="1">
      <c r="A56" s="156">
        <v>20</v>
      </c>
      <c r="B56" s="133" t="s">
        <v>142</v>
      </c>
      <c r="C56" s="123"/>
      <c r="D56" s="124">
        <f>Sheet20!D41</f>
        <v>0</v>
      </c>
      <c r="E56" s="128"/>
      <c r="F56" s="124">
        <f>Sheet20!D49</f>
        <v>0</v>
      </c>
      <c r="G56" s="124">
        <f>Sheet20!D83</f>
        <v>0</v>
      </c>
      <c r="H56" s="124">
        <f>Sheet20!D107</f>
        <v>0</v>
      </c>
      <c r="I56" s="147">
        <f>Sheet20!D108</f>
        <v>0</v>
      </c>
      <c r="J56" s="124">
        <f>Sheet20!D109</f>
        <v>0</v>
      </c>
      <c r="K56" s="124">
        <f>Sheet20!O106</f>
        <v>0</v>
      </c>
      <c r="L56" s="124">
        <f>Sheet20!D44</f>
        <v>0</v>
      </c>
      <c r="M56" s="104">
        <f>Sheet20!C44</f>
        <v>0</v>
      </c>
      <c r="N56" s="103"/>
      <c r="O56" s="103"/>
      <c r="P56" s="103"/>
      <c r="Q56" s="103"/>
      <c r="R56" s="137">
        <f>IF(AND(J56&gt;=0,M56&gt;=0),J56+K56,IF(OR(AND(J56&gt;=0,M56&lt;=0,N56&lt;=0,O56&lt;=0,P56&lt;=0,Q56&gt;=0),AND(J56&gt;=0,M56&lt;=0,N56&lt;=0,O56&lt;=0,P56&gt;=0,Q56&lt;=0),AND(J56&gt;=0,M56&lt;=0,N56&lt;=0,O56&gt;=0,P56&lt;=0,Q56&lt;=0),AND(J56&gt;=0,M56&lt;=0,N56&gt;=0,O56&lt;=0,P56&lt;=0,Q56&lt;=0),AND(J56&gt;=0,M56&lt;=0,N56&gt;=0,O56&gt;=0,P56&gt;=0,Q56&gt;=0),AND(J56&gt;=0,M56&lt;=0,N56&gt;=0,O56&gt;=0,P56&gt;=0,Q56&lt;=0),AND(J56&gt;=0,M56&lt;=0,N56&gt;=0,O56&gt;=0,P56&lt;=0,Q56&gt;=0),AND(J56&gt;=0,M56&lt;=0,N56&gt;=0,O56&lt;=0,P56&gt;=0,Q56&gt;=0),AND(J56&gt;=0,M56&lt;=0,N56&lt;=0,O56&gt;=0,P56&gt;=0,Q56&gt;=0),AND(J56&gt;=0,M56&lt;=0,N56&lt;=0,O56&lt;=0,P56&gt;=0,Q56&gt;=0),AND(J56&gt;=0,M56&lt;=0,N56&lt;=0,P56&lt;=0,O56&gt;=0,Q56&gt;=0),AND(J56&gt;=0,M56&lt;=0,N56&lt;=0,Q56&lt;=0,O56&gt;=0,P56&gt;=0),AND(J56&gt;=0,M56&lt;=0,O56&lt;=0,P56&lt;=0,N56&gt;=0,Q56&gt;=0),AND(J56&gt;=0,M56&lt;=0,O56&lt;=0,Q56&lt;=0,N56&gt;=0,P56&gt;=0)),J56+K56+M56,IF(AND(J56&lt;=0,M56&gt;=0,K56&gt;=J56),J56+K56,IF(OR(AND(J56&gt;=0,M56&lt;=0,N56&lt;=0,O56&lt;=0,P56&lt;=0,Q56&lt;=0,M57&gt;=0,N57&gt;=0,O57&gt;=0,P57&gt;=0,Q57&gt;=0),AND(J56&gt;=0,M56&lt;=0,N56&lt;=0,O56&lt;=0,P56&lt;=0,Q56&lt;=0,(M57+N57+O57+P57+Q57)&gt;0)),J56+K56,IF(OR(AND(J56&gt;=0,M56&lt;=0,N56&lt;=0,O56&lt;=0,P56&lt;=0,Q56&lt;=0,M57&lt;=0,N57&lt;=0,O57&lt;=0,P57&lt;=0,Q57&lt;=0),AND(J56&gt;=0,M56&lt;=0,N56&lt;=0,O56&lt;=0,P56&lt;=0,Q56&lt;=0,(M57+N57+O57+P57+Q57)&lt;=0)),J56+K56+M57+N57+O57+P57+Q57,IF(AND(J56&lt;=0,K56&gt;=0,M56&lt;=0,N56&lt;=0,O56&lt;=0,P56&lt;=0,Q56&lt;=0,(M57+N57+O57+P57+Q57)&gt;=0),J56+K56,0))))))</f>
        <v>0</v>
      </c>
      <c r="S56" s="123"/>
      <c r="T56" s="149">
        <v>50</v>
      </c>
      <c r="U56" s="145">
        <f>(IF(AND(F56&lt;=D56,R56&lt;=0),0,IF(AND(F56&lt;=D56,R56&gt;0),0,IF(AND((F56-R56/2)&lt;D56,R56&gt;0),F56-D56,IF(AND(F56&gt;0,R56&gt;0),R56/100*T56,0)))))*C56%</f>
        <v>0</v>
      </c>
      <c r="V56" s="148">
        <f>IF(AND(F56&lt;D56,R56&gt;0),50.1,IF(AND(F56&lt;D56,R56&lt;=0),43.3,IF(AND(F56&gt;D56,R56&lt;=0),0,1)))</f>
        <v>1</v>
      </c>
    </row>
    <row r="57" spans="1:22" ht="14.25" customHeight="1">
      <c r="A57" s="156"/>
      <c r="B57" s="133"/>
      <c r="C57" s="123"/>
      <c r="D57" s="124"/>
      <c r="E57" s="128"/>
      <c r="F57" s="124"/>
      <c r="G57" s="124"/>
      <c r="H57" s="124"/>
      <c r="I57" s="147"/>
      <c r="J57" s="124"/>
      <c r="K57" s="124"/>
      <c r="L57" s="124"/>
      <c r="M57" s="101">
        <f>Sheet20!C109</f>
        <v>0</v>
      </c>
      <c r="N57" s="103"/>
      <c r="O57" s="103"/>
      <c r="P57" s="103"/>
      <c r="Q57" s="103"/>
      <c r="R57" s="138"/>
      <c r="S57" s="123"/>
      <c r="T57" s="149"/>
      <c r="U57" s="146"/>
      <c r="V57" s="148"/>
    </row>
    <row r="58" spans="1:22" ht="15">
      <c r="A58" s="156">
        <v>21</v>
      </c>
      <c r="B58" s="133" t="s">
        <v>142</v>
      </c>
      <c r="C58" s="123"/>
      <c r="D58" s="124">
        <f>Sheet21!D41</f>
        <v>0</v>
      </c>
      <c r="E58" s="128"/>
      <c r="F58" s="124">
        <f>Sheet21!D49</f>
        <v>0</v>
      </c>
      <c r="G58" s="124">
        <f>Sheet21!D83</f>
        <v>0</v>
      </c>
      <c r="H58" s="124">
        <f>Sheet21!D107</f>
        <v>0</v>
      </c>
      <c r="I58" s="147">
        <f>Sheet21!D108</f>
        <v>0</v>
      </c>
      <c r="J58" s="124">
        <f>Sheet21!D109</f>
        <v>0</v>
      </c>
      <c r="K58" s="124">
        <f>Sheet21!O106</f>
        <v>0</v>
      </c>
      <c r="L58" s="124">
        <f>Sheet21!D44</f>
        <v>0</v>
      </c>
      <c r="M58" s="104">
        <f>Sheet21!C44</f>
        <v>0</v>
      </c>
      <c r="N58" s="103"/>
      <c r="O58" s="103"/>
      <c r="P58" s="103"/>
      <c r="Q58" s="103"/>
      <c r="R58" s="137">
        <f>IF(AND(J58&gt;=0,M58&gt;=0),J58+K58,IF(OR(AND(J58&gt;=0,M58&lt;=0,N58&lt;=0,O58&lt;=0,P58&lt;=0,Q58&gt;=0),AND(J58&gt;=0,M58&lt;=0,N58&lt;=0,O58&lt;=0,P58&gt;=0,Q58&lt;=0),AND(J58&gt;=0,M58&lt;=0,N58&lt;=0,O58&gt;=0,P58&lt;=0,Q58&lt;=0),AND(J58&gt;=0,M58&lt;=0,N58&gt;=0,O58&lt;=0,P58&lt;=0,Q58&lt;=0),AND(J58&gt;=0,M58&lt;=0,N58&gt;=0,O58&gt;=0,P58&gt;=0,Q58&gt;=0),AND(J58&gt;=0,M58&lt;=0,N58&gt;=0,O58&gt;=0,P58&gt;=0,Q58&lt;=0),AND(J58&gt;=0,M58&lt;=0,N58&gt;=0,O58&gt;=0,P58&lt;=0,Q58&gt;=0),AND(J58&gt;=0,M58&lt;=0,N58&gt;=0,O58&lt;=0,P58&gt;=0,Q58&gt;=0),AND(J58&gt;=0,M58&lt;=0,N58&lt;=0,O58&gt;=0,P58&gt;=0,Q58&gt;=0),AND(J58&gt;=0,M58&lt;=0,N58&lt;=0,O58&lt;=0,P58&gt;=0,Q58&gt;=0),AND(J58&gt;=0,M58&lt;=0,N58&lt;=0,P58&lt;=0,O58&gt;=0,Q58&gt;=0),AND(J58&gt;=0,M58&lt;=0,N58&lt;=0,Q58&lt;=0,O58&gt;=0,P58&gt;=0),AND(J58&gt;=0,M58&lt;=0,O58&lt;=0,P58&lt;=0,N58&gt;=0,Q58&gt;=0),AND(J58&gt;=0,M58&lt;=0,O58&lt;=0,Q58&lt;=0,N58&gt;=0,P58&gt;=0)),J58+K58+M58,IF(AND(J58&lt;=0,M58&gt;=0,K58&gt;=J58),J58+K58,IF(OR(AND(J58&gt;=0,M58&lt;=0,N58&lt;=0,O58&lt;=0,P58&lt;=0,Q58&lt;=0,M59&gt;=0,N59&gt;=0,O59&gt;=0,P59&gt;=0,Q59&gt;=0),AND(J58&gt;=0,M58&lt;=0,N58&lt;=0,O58&lt;=0,P58&lt;=0,Q58&lt;=0,(M59+N59+O59+P59+Q59)&gt;0)),J58+K58,IF(OR(AND(J58&gt;=0,M58&lt;=0,N58&lt;=0,O58&lt;=0,P58&lt;=0,Q58&lt;=0,M59&lt;=0,N59&lt;=0,O59&lt;=0,P59&lt;=0,Q59&lt;=0),AND(J58&gt;=0,M58&lt;=0,N58&lt;=0,O58&lt;=0,P58&lt;=0,Q58&lt;=0,(M59+N59+O59+P59+Q59)&lt;=0)),J58+K58+M59+N59+O59+P59+Q59,IF(AND(J58&lt;=0,K58&gt;=0,M58&lt;=0,N58&lt;=0,O58&lt;=0,P58&lt;=0,Q58&lt;=0,(M59+N59+O59+P59+Q59)&gt;=0),J58+K58,0))))))</f>
        <v>0</v>
      </c>
      <c r="S58" s="123"/>
      <c r="T58" s="149">
        <v>50</v>
      </c>
      <c r="U58" s="145">
        <f>(IF(AND(F58&lt;=D58,R58&lt;=0),0,IF(AND(F58&lt;=D58,R58&gt;0),0,IF(AND((F58-R58/2)&lt;D58,R58&gt;0),F58-D58,IF(AND(F58&gt;0,R58&gt;0),R58/100*T58,0)))))*C58%</f>
        <v>0</v>
      </c>
      <c r="V58" s="148">
        <f>IF(AND(F58&lt;D58,R58&gt;0),50.1,IF(AND(F58&lt;D58,R58&lt;=0),43.3,IF(AND(F58&gt;D58,R58&lt;=0),0,1)))</f>
        <v>1</v>
      </c>
    </row>
    <row r="59" spans="1:22" ht="15">
      <c r="A59" s="156"/>
      <c r="B59" s="133"/>
      <c r="C59" s="123"/>
      <c r="D59" s="124"/>
      <c r="E59" s="128"/>
      <c r="F59" s="124"/>
      <c r="G59" s="124"/>
      <c r="H59" s="124"/>
      <c r="I59" s="147"/>
      <c r="J59" s="124"/>
      <c r="K59" s="124"/>
      <c r="L59" s="124"/>
      <c r="M59" s="101">
        <f>Sheet21!C109</f>
        <v>0</v>
      </c>
      <c r="N59" s="103"/>
      <c r="O59" s="103"/>
      <c r="P59" s="103"/>
      <c r="Q59" s="103"/>
      <c r="R59" s="138"/>
      <c r="S59" s="123"/>
      <c r="T59" s="149"/>
      <c r="U59" s="146"/>
      <c r="V59" s="148"/>
    </row>
    <row r="60" spans="1:22" ht="15">
      <c r="A60" s="156">
        <v>22</v>
      </c>
      <c r="B60" s="133" t="s">
        <v>142</v>
      </c>
      <c r="C60" s="123"/>
      <c r="D60" s="124">
        <f>Sheet22!D41</f>
        <v>0</v>
      </c>
      <c r="E60" s="128"/>
      <c r="F60" s="124">
        <f>Sheet22!D49</f>
        <v>0</v>
      </c>
      <c r="G60" s="124">
        <f>Sheet22!D83</f>
        <v>0</v>
      </c>
      <c r="H60" s="124">
        <f>Sheet22!D107</f>
        <v>0</v>
      </c>
      <c r="I60" s="147">
        <f>Sheet22!D108</f>
        <v>0</v>
      </c>
      <c r="J60" s="124">
        <f>Sheet22!D109</f>
        <v>0</v>
      </c>
      <c r="K60" s="124">
        <f>Sheet22!O106</f>
        <v>0</v>
      </c>
      <c r="L60" s="124">
        <f>Sheet22!D44</f>
        <v>0</v>
      </c>
      <c r="M60" s="104">
        <f>Sheet22!C44</f>
        <v>0</v>
      </c>
      <c r="N60" s="103"/>
      <c r="O60" s="103"/>
      <c r="P60" s="103"/>
      <c r="Q60" s="103"/>
      <c r="R60" s="137">
        <f>IF(AND(J60&gt;=0,M60&gt;=0),J60+K60,IF(OR(AND(J60&gt;=0,M60&lt;=0,N60&lt;=0,O60&lt;=0,P60&lt;=0,Q60&gt;=0),AND(J60&gt;=0,M60&lt;=0,N60&lt;=0,O60&lt;=0,P60&gt;=0,Q60&lt;=0),AND(J60&gt;=0,M60&lt;=0,N60&lt;=0,O60&gt;=0,P60&lt;=0,Q60&lt;=0),AND(J60&gt;=0,M60&lt;=0,N60&gt;=0,O60&lt;=0,P60&lt;=0,Q60&lt;=0),AND(J60&gt;=0,M60&lt;=0,N60&gt;=0,O60&gt;=0,P60&gt;=0,Q60&gt;=0),AND(J60&gt;=0,M60&lt;=0,N60&gt;=0,O60&gt;=0,P60&gt;=0,Q60&lt;=0),AND(J60&gt;=0,M60&lt;=0,N60&gt;=0,O60&gt;=0,P60&lt;=0,Q60&gt;=0),AND(J60&gt;=0,M60&lt;=0,N60&gt;=0,O60&lt;=0,P60&gt;=0,Q60&gt;=0),AND(J60&gt;=0,M60&lt;=0,N60&lt;=0,O60&gt;=0,P60&gt;=0,Q60&gt;=0),AND(J60&gt;=0,M60&lt;=0,N60&lt;=0,O60&lt;=0,P60&gt;=0,Q60&gt;=0),AND(J60&gt;=0,M60&lt;=0,N60&lt;=0,P60&lt;=0,O60&gt;=0,Q60&gt;=0),AND(J60&gt;=0,M60&lt;=0,N60&lt;=0,Q60&lt;=0,O60&gt;=0,P60&gt;=0),AND(J60&gt;=0,M60&lt;=0,O60&lt;=0,P60&lt;=0,N60&gt;=0,Q60&gt;=0),AND(J60&gt;=0,M60&lt;=0,O60&lt;=0,Q60&lt;=0,N60&gt;=0,P60&gt;=0)),J60+K60+M60,IF(AND(J60&lt;=0,M60&gt;=0,K60&gt;=J60),J60+K60,IF(OR(AND(J60&gt;=0,M60&lt;=0,N60&lt;=0,O60&lt;=0,P60&lt;=0,Q60&lt;=0,M61&gt;=0,N61&gt;=0,O61&gt;=0,P61&gt;=0,Q61&gt;=0),AND(J60&gt;=0,M60&lt;=0,N60&lt;=0,O60&lt;=0,P60&lt;=0,Q60&lt;=0,(M61+N61+O61+P61+Q61)&gt;0)),J60+K60,IF(OR(AND(J60&gt;=0,M60&lt;=0,N60&lt;=0,O60&lt;=0,P60&lt;=0,Q60&lt;=0,M61&lt;=0,N61&lt;=0,O61&lt;=0,P61&lt;=0,Q61&lt;=0),AND(J60&gt;=0,M60&lt;=0,N60&lt;=0,O60&lt;=0,P60&lt;=0,Q60&lt;=0,(M61+N61+O61+P61+Q61)&lt;=0)),J60+K60+M61+N61+O61+P61+Q61,IF(AND(J60&lt;=0,K60&gt;=0,M60&lt;=0,N60&lt;=0,O60&lt;=0,P60&lt;=0,Q60&lt;=0,(M61+N61+O61+P61+Q61)&gt;=0),J60+K60,0))))))</f>
        <v>0</v>
      </c>
      <c r="S60" s="123"/>
      <c r="T60" s="149">
        <v>50</v>
      </c>
      <c r="U60" s="145">
        <f>(IF(AND(F60&lt;=D60,R60&lt;=0),0,IF(AND(F60&lt;=D60,R60&gt;0),0,IF(AND((F60-R60/2)&lt;D60,R60&gt;0),F60-D60,IF(AND(F60&gt;0,R60&gt;0),R60/100*T60,0)))))*C60%</f>
        <v>0</v>
      </c>
      <c r="V60" s="148">
        <f>IF(AND(F60&lt;D60,R60&gt;0),50.1,IF(AND(F60&lt;D60,R60&lt;=0),43.3,IF(AND(F60&gt;D60,R60&lt;=0),0,1)))</f>
        <v>1</v>
      </c>
    </row>
    <row r="61" spans="1:22" ht="15">
      <c r="A61" s="156"/>
      <c r="B61" s="133"/>
      <c r="C61" s="123"/>
      <c r="D61" s="124"/>
      <c r="E61" s="128"/>
      <c r="F61" s="124"/>
      <c r="G61" s="124"/>
      <c r="H61" s="124"/>
      <c r="I61" s="147"/>
      <c r="J61" s="124"/>
      <c r="K61" s="124"/>
      <c r="L61" s="124"/>
      <c r="M61" s="101">
        <f>Sheet22!C109</f>
        <v>0</v>
      </c>
      <c r="N61" s="103"/>
      <c r="O61" s="103"/>
      <c r="P61" s="103"/>
      <c r="Q61" s="103"/>
      <c r="R61" s="138"/>
      <c r="S61" s="123"/>
      <c r="T61" s="149"/>
      <c r="U61" s="146"/>
      <c r="V61" s="148"/>
    </row>
    <row r="62" spans="1:22" ht="15">
      <c r="A62" s="156">
        <v>23</v>
      </c>
      <c r="B62" s="133" t="s">
        <v>142</v>
      </c>
      <c r="C62" s="123"/>
      <c r="D62" s="124">
        <f>Sheet23!D41</f>
        <v>0</v>
      </c>
      <c r="E62" s="128"/>
      <c r="F62" s="124">
        <f>Sheet23!D49</f>
        <v>0</v>
      </c>
      <c r="G62" s="124">
        <f>Sheet23!D83</f>
        <v>0</v>
      </c>
      <c r="H62" s="124">
        <f>Sheet23!D107</f>
        <v>0</v>
      </c>
      <c r="I62" s="147">
        <f>Sheet23!D108</f>
        <v>0</v>
      </c>
      <c r="J62" s="124">
        <f>Sheet23!D109</f>
        <v>0</v>
      </c>
      <c r="K62" s="124">
        <f>Sheet23!O106</f>
        <v>0</v>
      </c>
      <c r="L62" s="124">
        <f>Sheet23!D44</f>
        <v>0</v>
      </c>
      <c r="M62" s="104">
        <f>Sheet23!C44</f>
        <v>0</v>
      </c>
      <c r="N62" s="103"/>
      <c r="O62" s="103"/>
      <c r="P62" s="103"/>
      <c r="Q62" s="103"/>
      <c r="R62" s="137">
        <f>IF(AND(J62&gt;=0,M62&gt;=0),J62+K62,IF(OR(AND(J62&gt;=0,M62&lt;=0,N62&lt;=0,O62&lt;=0,P62&lt;=0,Q62&gt;=0),AND(J62&gt;=0,M62&lt;=0,N62&lt;=0,O62&lt;=0,P62&gt;=0,Q62&lt;=0),AND(J62&gt;=0,M62&lt;=0,N62&lt;=0,O62&gt;=0,P62&lt;=0,Q62&lt;=0),AND(J62&gt;=0,M62&lt;=0,N62&gt;=0,O62&lt;=0,P62&lt;=0,Q62&lt;=0),AND(J62&gt;=0,M62&lt;=0,N62&gt;=0,O62&gt;=0,P62&gt;=0,Q62&gt;=0),AND(J62&gt;=0,M62&lt;=0,N62&gt;=0,O62&gt;=0,P62&gt;=0,Q62&lt;=0),AND(J62&gt;=0,M62&lt;=0,N62&gt;=0,O62&gt;=0,P62&lt;=0,Q62&gt;=0),AND(J62&gt;=0,M62&lt;=0,N62&gt;=0,O62&lt;=0,P62&gt;=0,Q62&gt;=0),AND(J62&gt;=0,M62&lt;=0,N62&lt;=0,O62&gt;=0,P62&gt;=0,Q62&gt;=0),AND(J62&gt;=0,M62&lt;=0,N62&lt;=0,O62&lt;=0,P62&gt;=0,Q62&gt;=0),AND(J62&gt;=0,M62&lt;=0,N62&lt;=0,P62&lt;=0,O62&gt;=0,Q62&gt;=0),AND(J62&gt;=0,M62&lt;=0,N62&lt;=0,Q62&lt;=0,O62&gt;=0,P62&gt;=0),AND(J62&gt;=0,M62&lt;=0,O62&lt;=0,P62&lt;=0,N62&gt;=0,Q62&gt;=0),AND(J62&gt;=0,M62&lt;=0,O62&lt;=0,Q62&lt;=0,N62&gt;=0,P62&gt;=0)),J62+K62+M62,IF(AND(J62&lt;=0,M62&gt;=0,K62&gt;=J62),J62+K62,IF(OR(AND(J62&gt;=0,M62&lt;=0,N62&lt;=0,O62&lt;=0,P62&lt;=0,Q62&lt;=0,M63&gt;=0,N63&gt;=0,O63&gt;=0,P63&gt;=0,Q63&gt;=0),AND(J62&gt;=0,M62&lt;=0,N62&lt;=0,O62&lt;=0,P62&lt;=0,Q62&lt;=0,(M63+N63+O63+P63+Q63)&gt;0)),J62+K62,IF(OR(AND(J62&gt;=0,M62&lt;=0,N62&lt;=0,O62&lt;=0,P62&lt;=0,Q62&lt;=0,M63&lt;=0,N63&lt;=0,O63&lt;=0,P63&lt;=0,Q63&lt;=0),AND(J62&gt;=0,M62&lt;=0,N62&lt;=0,O62&lt;=0,P62&lt;=0,Q62&lt;=0,(M63+N63+O63+P63+Q63)&lt;=0)),J62+K62+M63+N63+O63+P63+Q63,IF(AND(J62&lt;=0,K62&gt;=0,M62&lt;=0,N62&lt;=0,O62&lt;=0,P62&lt;=0,Q62&lt;=0,(M63+N63+O63+P63+Q63)&gt;=0),J62+K62,0))))))</f>
        <v>0</v>
      </c>
      <c r="S62" s="123"/>
      <c r="T62" s="149">
        <v>50</v>
      </c>
      <c r="U62" s="145">
        <f>(IF(AND(F62&lt;=D62,R62&lt;=0),0,IF(AND(F62&lt;=D62,R62&gt;0),0,IF(AND((F62-R62/2)&lt;D62,R62&gt;0),F62-D62,IF(AND(F62&gt;0,R62&gt;0),R62/100*T62,0)))))*C62%</f>
        <v>0</v>
      </c>
      <c r="V62" s="148">
        <f>IF(AND(F62&lt;D62,R62&gt;0),50.1,IF(AND(F62&lt;D62,R62&lt;=0),43.3,IF(AND(F62&gt;D62,R62&lt;=0),0,1)))</f>
        <v>1</v>
      </c>
    </row>
    <row r="63" spans="1:22" ht="15">
      <c r="A63" s="156"/>
      <c r="B63" s="133"/>
      <c r="C63" s="123"/>
      <c r="D63" s="124"/>
      <c r="E63" s="128"/>
      <c r="F63" s="124"/>
      <c r="G63" s="124"/>
      <c r="H63" s="124"/>
      <c r="I63" s="147"/>
      <c r="J63" s="124"/>
      <c r="K63" s="124"/>
      <c r="L63" s="124"/>
      <c r="M63" s="101">
        <f>Sheet23!C109</f>
        <v>0</v>
      </c>
      <c r="N63" s="103"/>
      <c r="O63" s="103"/>
      <c r="P63" s="103"/>
      <c r="Q63" s="103"/>
      <c r="R63" s="138"/>
      <c r="S63" s="123"/>
      <c r="T63" s="149"/>
      <c r="U63" s="146"/>
      <c r="V63" s="148"/>
    </row>
    <row r="64" spans="1:22" ht="15">
      <c r="A64" s="156">
        <v>24</v>
      </c>
      <c r="B64" s="133" t="s">
        <v>142</v>
      </c>
      <c r="C64" s="123"/>
      <c r="D64" s="124">
        <f>Sheet24!D41</f>
        <v>0</v>
      </c>
      <c r="E64" s="128"/>
      <c r="F64" s="124">
        <f>Sheet24!D49</f>
        <v>0</v>
      </c>
      <c r="G64" s="124">
        <f>Sheet24!D83</f>
        <v>0</v>
      </c>
      <c r="H64" s="124">
        <f>Sheet24!D107</f>
        <v>0</v>
      </c>
      <c r="I64" s="147">
        <f>Sheet24!D108</f>
        <v>0</v>
      </c>
      <c r="J64" s="124">
        <f>Sheet24!D109</f>
        <v>0</v>
      </c>
      <c r="K64" s="124">
        <f>Sheet24!O106</f>
        <v>0</v>
      </c>
      <c r="L64" s="124">
        <f>Sheet24!D44</f>
        <v>0</v>
      </c>
      <c r="M64" s="104">
        <f>Sheet24!C44</f>
        <v>0</v>
      </c>
      <c r="N64" s="103"/>
      <c r="O64" s="103"/>
      <c r="P64" s="103"/>
      <c r="Q64" s="103"/>
      <c r="R64" s="137">
        <f>IF(AND(J64&gt;=0,M64&gt;=0),J64+K64,IF(OR(AND(J64&gt;=0,M64&lt;=0,N64&lt;=0,O64&lt;=0,P64&lt;=0,Q64&gt;=0),AND(J64&gt;=0,M64&lt;=0,N64&lt;=0,O64&lt;=0,P64&gt;=0,Q64&lt;=0),AND(J64&gt;=0,M64&lt;=0,N64&lt;=0,O64&gt;=0,P64&lt;=0,Q64&lt;=0),AND(J64&gt;=0,M64&lt;=0,N64&gt;=0,O64&lt;=0,P64&lt;=0,Q64&lt;=0),AND(J64&gt;=0,M64&lt;=0,N64&gt;=0,O64&gt;=0,P64&gt;=0,Q64&gt;=0),AND(J64&gt;=0,M64&lt;=0,N64&gt;=0,O64&gt;=0,P64&gt;=0,Q64&lt;=0),AND(J64&gt;=0,M64&lt;=0,N64&gt;=0,O64&gt;=0,P64&lt;=0,Q64&gt;=0),AND(J64&gt;=0,M64&lt;=0,N64&gt;=0,O64&lt;=0,P64&gt;=0,Q64&gt;=0),AND(J64&gt;=0,M64&lt;=0,N64&lt;=0,O64&gt;=0,P64&gt;=0,Q64&gt;=0),AND(J64&gt;=0,M64&lt;=0,N64&lt;=0,O64&lt;=0,P64&gt;=0,Q64&gt;=0),AND(J64&gt;=0,M64&lt;=0,N64&lt;=0,P64&lt;=0,O64&gt;=0,Q64&gt;=0),AND(J64&gt;=0,M64&lt;=0,N64&lt;=0,Q64&lt;=0,O64&gt;=0,P64&gt;=0),AND(J64&gt;=0,M64&lt;=0,O64&lt;=0,P64&lt;=0,N64&gt;=0,Q64&gt;=0),AND(J64&gt;=0,M64&lt;=0,O64&lt;=0,Q64&lt;=0,N64&gt;=0,P64&gt;=0)),J64+K64+M64,IF(AND(J64&lt;=0,M64&gt;=0,K64&gt;=J64),J64+K64,IF(OR(AND(J64&gt;=0,M64&lt;=0,N64&lt;=0,O64&lt;=0,P64&lt;=0,Q64&lt;=0,M65&gt;=0,N65&gt;=0,O65&gt;=0,P65&gt;=0,Q65&gt;=0),AND(J64&gt;=0,M64&lt;=0,N64&lt;=0,O64&lt;=0,P64&lt;=0,Q64&lt;=0,(M65+N65+O65+P65+Q65)&gt;0)),J64+K64,IF(OR(AND(J64&gt;=0,M64&lt;=0,N64&lt;=0,O64&lt;=0,P64&lt;=0,Q64&lt;=0,M65&lt;=0,N65&lt;=0,O65&lt;=0,P65&lt;=0,Q65&lt;=0),AND(J64&gt;=0,M64&lt;=0,N64&lt;=0,O64&lt;=0,P64&lt;=0,Q64&lt;=0,(M65+N65+O65+P65+Q65)&lt;=0)),J64+K64+M65+N65+O65+P65+Q65,IF(AND(J64&lt;=0,K64&gt;=0,M64&lt;=0,N64&lt;=0,O64&lt;=0,P64&lt;=0,Q64&lt;=0,(M65+N65+O65+P65+Q65)&gt;=0),J64+K64,0))))))</f>
        <v>0</v>
      </c>
      <c r="S64" s="123"/>
      <c r="T64" s="149">
        <v>50</v>
      </c>
      <c r="U64" s="145">
        <f>(IF(AND(F64&lt;=D64,R64&lt;=0),0,IF(AND(F64&lt;=D64,R64&gt;0),0,IF(AND((F64-R64/2)&lt;D64,R64&gt;0),F64-D64,IF(AND(F64&gt;0,R64&gt;0),R64/100*T64,0)))))*C64%</f>
        <v>0</v>
      </c>
      <c r="V64" s="148">
        <f>IF(AND(F64&lt;D64,R64&gt;0),50.1,IF(AND(F64&lt;D64,R64&lt;=0),43.3,IF(AND(F64&gt;D64,R64&lt;=0),0,1)))</f>
        <v>1</v>
      </c>
    </row>
    <row r="65" spans="1:22" ht="15">
      <c r="A65" s="156"/>
      <c r="B65" s="133"/>
      <c r="C65" s="123"/>
      <c r="D65" s="124"/>
      <c r="E65" s="128"/>
      <c r="F65" s="124"/>
      <c r="G65" s="124"/>
      <c r="H65" s="124"/>
      <c r="I65" s="147"/>
      <c r="J65" s="124"/>
      <c r="K65" s="124"/>
      <c r="L65" s="124"/>
      <c r="M65" s="101">
        <f>Sheet24!C109</f>
        <v>0</v>
      </c>
      <c r="N65" s="103"/>
      <c r="O65" s="103"/>
      <c r="P65" s="103"/>
      <c r="Q65" s="103"/>
      <c r="R65" s="138"/>
      <c r="S65" s="123"/>
      <c r="T65" s="149"/>
      <c r="U65" s="146"/>
      <c r="V65" s="148"/>
    </row>
    <row r="66" spans="1:22" ht="15">
      <c r="A66" s="156">
        <v>25</v>
      </c>
      <c r="B66" s="133" t="s">
        <v>142</v>
      </c>
      <c r="C66" s="123"/>
      <c r="D66" s="124">
        <f>Sheet25!D41</f>
        <v>0</v>
      </c>
      <c r="E66" s="128"/>
      <c r="F66" s="124">
        <f>Sheet25!D49</f>
        <v>0</v>
      </c>
      <c r="G66" s="124">
        <f>Sheet25!D83</f>
        <v>0</v>
      </c>
      <c r="H66" s="124">
        <f>Sheet25!D107</f>
        <v>0</v>
      </c>
      <c r="I66" s="147">
        <f>Sheet25!D108</f>
        <v>0</v>
      </c>
      <c r="J66" s="124">
        <f>Sheet25!D109</f>
        <v>0</v>
      </c>
      <c r="K66" s="124">
        <f>Sheet25!O106</f>
        <v>0</v>
      </c>
      <c r="L66" s="124">
        <f>Sheet25!D44</f>
        <v>0</v>
      </c>
      <c r="M66" s="104">
        <f>Sheet25!C44</f>
        <v>0</v>
      </c>
      <c r="N66" s="103"/>
      <c r="O66" s="103"/>
      <c r="P66" s="103"/>
      <c r="Q66" s="103"/>
      <c r="R66" s="137">
        <f>IF(AND(J66&gt;=0,M66&gt;=0),J66+K66,IF(OR(AND(J66&gt;=0,M66&lt;=0,N66&lt;=0,O66&lt;=0,P66&lt;=0,Q66&gt;=0),AND(J66&gt;=0,M66&lt;=0,N66&lt;=0,O66&lt;=0,P66&gt;=0,Q66&lt;=0),AND(J66&gt;=0,M66&lt;=0,N66&lt;=0,O66&gt;=0,P66&lt;=0,Q66&lt;=0),AND(J66&gt;=0,M66&lt;=0,N66&gt;=0,O66&lt;=0,P66&lt;=0,Q66&lt;=0),AND(J66&gt;=0,M66&lt;=0,N66&gt;=0,O66&gt;=0,P66&gt;=0,Q66&gt;=0),AND(J66&gt;=0,M66&lt;=0,N66&gt;=0,O66&gt;=0,P66&gt;=0,Q66&lt;=0),AND(J66&gt;=0,M66&lt;=0,N66&gt;=0,O66&gt;=0,P66&lt;=0,Q66&gt;=0),AND(J66&gt;=0,M66&lt;=0,N66&gt;=0,O66&lt;=0,P66&gt;=0,Q66&gt;=0),AND(J66&gt;=0,M66&lt;=0,N66&lt;=0,O66&gt;=0,P66&gt;=0,Q66&gt;=0),AND(J66&gt;=0,M66&lt;=0,N66&lt;=0,O66&lt;=0,P66&gt;=0,Q66&gt;=0),AND(J66&gt;=0,M66&lt;=0,N66&lt;=0,P66&lt;=0,O66&gt;=0,Q66&gt;=0),AND(J66&gt;=0,M66&lt;=0,N66&lt;=0,Q66&lt;=0,O66&gt;=0,P66&gt;=0),AND(J66&gt;=0,M66&lt;=0,O66&lt;=0,P66&lt;=0,N66&gt;=0,Q66&gt;=0),AND(J66&gt;=0,M66&lt;=0,O66&lt;=0,Q66&lt;=0,N66&gt;=0,P66&gt;=0)),J66+K66+M66,IF(AND(J66&lt;=0,M66&gt;=0,K66&gt;=J66),J66+K66,IF(OR(AND(J66&gt;=0,M66&lt;=0,N66&lt;=0,O66&lt;=0,P66&lt;=0,Q66&lt;=0,M67&gt;=0,N67&gt;=0,O67&gt;=0,P67&gt;=0,Q67&gt;=0),AND(J66&gt;=0,M66&lt;=0,N66&lt;=0,O66&lt;=0,P66&lt;=0,Q66&lt;=0,(M67+N67+O67+P67+Q67)&gt;0)),J66+K66,IF(OR(AND(J66&gt;=0,M66&lt;=0,N66&lt;=0,O66&lt;=0,P66&lt;=0,Q66&lt;=0,M67&lt;=0,N67&lt;=0,O67&lt;=0,P67&lt;=0,Q67&lt;=0),AND(J66&gt;=0,M66&lt;=0,N66&lt;=0,O66&lt;=0,P66&lt;=0,Q66&lt;=0,(M67+N67+O67+P67+Q67)&lt;=0)),J66+K66+M67+N67+O67+P67+Q67,IF(AND(J66&lt;=0,K66&gt;=0,M66&lt;=0,N66&lt;=0,O66&lt;=0,P66&lt;=0,Q66&lt;=0,(M67+N67+O67+P67+Q67)&gt;=0),J66+K66,0))))))</f>
        <v>0</v>
      </c>
      <c r="S66" s="123"/>
      <c r="T66" s="149">
        <v>50</v>
      </c>
      <c r="U66" s="145">
        <f>(IF(AND(F66&lt;=D66,R66&lt;=0),0,IF(AND(F66&lt;=D66,R66&gt;0),0,IF(AND((F66-R66/2)&lt;D66,R66&gt;0),F66-D66,IF(AND(F66&gt;0,R66&gt;0),R66/100*T66,0)))))*C66%</f>
        <v>0</v>
      </c>
      <c r="V66" s="148">
        <f>IF(AND(F66&lt;D66,R66&gt;0),50.1,IF(AND(F66&lt;D66,R66&lt;=0),43.3,IF(AND(F66&gt;D66,R66&lt;=0),0,1)))</f>
        <v>1</v>
      </c>
    </row>
    <row r="67" spans="1:22" ht="15">
      <c r="A67" s="156"/>
      <c r="B67" s="133"/>
      <c r="C67" s="123"/>
      <c r="D67" s="124"/>
      <c r="E67" s="128"/>
      <c r="F67" s="124"/>
      <c r="G67" s="124"/>
      <c r="H67" s="124"/>
      <c r="I67" s="147"/>
      <c r="J67" s="124"/>
      <c r="K67" s="124"/>
      <c r="L67" s="124"/>
      <c r="M67" s="101">
        <f>Sheet25!C109</f>
        <v>0</v>
      </c>
      <c r="N67" s="103"/>
      <c r="O67" s="103"/>
      <c r="P67" s="103"/>
      <c r="Q67" s="103"/>
      <c r="R67" s="138"/>
      <c r="S67" s="123"/>
      <c r="T67" s="149"/>
      <c r="U67" s="146"/>
      <c r="V67" s="148"/>
    </row>
    <row r="68" spans="1:22" ht="15">
      <c r="A68" s="156">
        <v>26</v>
      </c>
      <c r="B68" s="133" t="s">
        <v>142</v>
      </c>
      <c r="C68" s="123"/>
      <c r="D68" s="124">
        <f>Sheet26!D41</f>
        <v>0</v>
      </c>
      <c r="E68" s="128"/>
      <c r="F68" s="124">
        <f>Sheet26!D49</f>
        <v>0</v>
      </c>
      <c r="G68" s="124">
        <f>Sheet26!D83</f>
        <v>0</v>
      </c>
      <c r="H68" s="124">
        <f>Sheet26!D107</f>
        <v>0</v>
      </c>
      <c r="I68" s="147">
        <f>Sheet26!D108</f>
        <v>0</v>
      </c>
      <c r="J68" s="124">
        <f>Sheet26!D109</f>
        <v>0</v>
      </c>
      <c r="K68" s="124">
        <f>Sheet26!O106</f>
        <v>0</v>
      </c>
      <c r="L68" s="124">
        <f>Sheet26!D44</f>
        <v>0</v>
      </c>
      <c r="M68" s="104">
        <f>Sheet26!C44</f>
        <v>0</v>
      </c>
      <c r="N68" s="103"/>
      <c r="O68" s="103"/>
      <c r="P68" s="103"/>
      <c r="Q68" s="103"/>
      <c r="R68" s="137">
        <f>IF(AND(J68&gt;=0,M68&gt;=0),J68+K68,IF(OR(AND(J68&gt;=0,M68&lt;=0,N68&lt;=0,O68&lt;=0,P68&lt;=0,Q68&gt;=0),AND(J68&gt;=0,M68&lt;=0,N68&lt;=0,O68&lt;=0,P68&gt;=0,Q68&lt;=0),AND(J68&gt;=0,M68&lt;=0,N68&lt;=0,O68&gt;=0,P68&lt;=0,Q68&lt;=0),AND(J68&gt;=0,M68&lt;=0,N68&gt;=0,O68&lt;=0,P68&lt;=0,Q68&lt;=0),AND(J68&gt;=0,M68&lt;=0,N68&gt;=0,O68&gt;=0,P68&gt;=0,Q68&gt;=0),AND(J68&gt;=0,M68&lt;=0,N68&gt;=0,O68&gt;=0,P68&gt;=0,Q68&lt;=0),AND(J68&gt;=0,M68&lt;=0,N68&gt;=0,O68&gt;=0,P68&lt;=0,Q68&gt;=0),AND(J68&gt;=0,M68&lt;=0,N68&gt;=0,O68&lt;=0,P68&gt;=0,Q68&gt;=0),AND(J68&gt;=0,M68&lt;=0,N68&lt;=0,O68&gt;=0,P68&gt;=0,Q68&gt;=0),AND(J68&gt;=0,M68&lt;=0,N68&lt;=0,O68&lt;=0,P68&gt;=0,Q68&gt;=0),AND(J68&gt;=0,M68&lt;=0,N68&lt;=0,P68&lt;=0,O68&gt;=0,Q68&gt;=0),AND(J68&gt;=0,M68&lt;=0,N68&lt;=0,Q68&lt;=0,O68&gt;=0,P68&gt;=0),AND(J68&gt;=0,M68&lt;=0,O68&lt;=0,P68&lt;=0,N68&gt;=0,Q68&gt;=0),AND(J68&gt;=0,M68&lt;=0,O68&lt;=0,Q68&lt;=0,N68&gt;=0,P68&gt;=0)),J68+K68+M68,IF(AND(J68&lt;=0,M68&gt;=0,K68&gt;=J68),J68+K68,IF(OR(AND(J68&gt;=0,M68&lt;=0,N68&lt;=0,O68&lt;=0,P68&lt;=0,Q68&lt;=0,M69&gt;=0,N69&gt;=0,O69&gt;=0,P69&gt;=0,Q69&gt;=0),AND(J68&gt;=0,M68&lt;=0,N68&lt;=0,O68&lt;=0,P68&lt;=0,Q68&lt;=0,(M69+N69+O69+P69+Q69)&gt;0)),J68+K68,IF(OR(AND(J68&gt;=0,M68&lt;=0,N68&lt;=0,O68&lt;=0,P68&lt;=0,Q68&lt;=0,M69&lt;=0,N69&lt;=0,O69&lt;=0,P69&lt;=0,Q69&lt;=0),AND(J68&gt;=0,M68&lt;=0,N68&lt;=0,O68&lt;=0,P68&lt;=0,Q68&lt;=0,(M69+N69+O69+P69+Q69)&lt;=0)),J68+K68+M69+N69+O69+P69+Q69,IF(AND(J68&lt;=0,K68&gt;=0,M68&lt;=0,N68&lt;=0,O68&lt;=0,P68&lt;=0,Q68&lt;=0,(M69+N69+O69+P69+Q69)&gt;=0),J68+K68,0))))))</f>
        <v>0</v>
      </c>
      <c r="S68" s="123"/>
      <c r="T68" s="149">
        <v>50</v>
      </c>
      <c r="U68" s="145">
        <f>(IF(AND(F68&lt;=D68,R68&lt;=0),0,IF(AND(F68&lt;=D68,R68&gt;0),0,IF(AND((F68-R68/2)&lt;D68,R68&gt;0),F68-D68,IF(AND(F68&gt;0,R68&gt;0),R68/100*T68,0)))))*C68%</f>
        <v>0</v>
      </c>
      <c r="V68" s="148">
        <f>IF(AND(F68&lt;D68,R68&gt;0),50.1,IF(AND(F68&lt;D68,R68&lt;=0),43.3,IF(AND(F68&gt;D68,R68&lt;=0),0,1)))</f>
        <v>1</v>
      </c>
    </row>
    <row r="69" spans="1:22" ht="15">
      <c r="A69" s="156"/>
      <c r="B69" s="133"/>
      <c r="C69" s="123"/>
      <c r="D69" s="124"/>
      <c r="E69" s="128"/>
      <c r="F69" s="124"/>
      <c r="G69" s="124"/>
      <c r="H69" s="124"/>
      <c r="I69" s="147"/>
      <c r="J69" s="124"/>
      <c r="K69" s="124"/>
      <c r="L69" s="124"/>
      <c r="M69" s="101">
        <f>Sheet26!C109</f>
        <v>0</v>
      </c>
      <c r="N69" s="103"/>
      <c r="O69" s="103"/>
      <c r="P69" s="103"/>
      <c r="Q69" s="103"/>
      <c r="R69" s="138"/>
      <c r="S69" s="123"/>
      <c r="T69" s="149"/>
      <c r="U69" s="146"/>
      <c r="V69" s="148"/>
    </row>
    <row r="70" spans="1:22" ht="15">
      <c r="A70" s="156">
        <v>27</v>
      </c>
      <c r="B70" s="133" t="s">
        <v>142</v>
      </c>
      <c r="C70" s="123"/>
      <c r="D70" s="124">
        <f>Sheet27!D41</f>
        <v>0</v>
      </c>
      <c r="E70" s="128"/>
      <c r="F70" s="124">
        <f>Sheet27!D49</f>
        <v>0</v>
      </c>
      <c r="G70" s="124">
        <f>Sheet27!D83</f>
        <v>0</v>
      </c>
      <c r="H70" s="124">
        <f>Sheet27!D107</f>
        <v>0</v>
      </c>
      <c r="I70" s="147">
        <f>Sheet27!D108</f>
        <v>0</v>
      </c>
      <c r="J70" s="124">
        <f>Sheet27!D109</f>
        <v>0</v>
      </c>
      <c r="K70" s="124">
        <f>Sheet27!O106</f>
        <v>0</v>
      </c>
      <c r="L70" s="124">
        <f>Sheet27!D44</f>
        <v>0</v>
      </c>
      <c r="M70" s="104">
        <f>Sheet27!C44</f>
        <v>0</v>
      </c>
      <c r="N70" s="103"/>
      <c r="O70" s="103"/>
      <c r="P70" s="103"/>
      <c r="Q70" s="103"/>
      <c r="R70" s="137">
        <f>IF(AND(J70&gt;=0,M70&gt;=0),J70+K70,IF(OR(AND(J70&gt;=0,M70&lt;=0,N70&lt;=0,O70&lt;=0,P70&lt;=0,Q70&gt;=0),AND(J70&gt;=0,M70&lt;=0,N70&lt;=0,O70&lt;=0,P70&gt;=0,Q70&lt;=0),AND(J70&gt;=0,M70&lt;=0,N70&lt;=0,O70&gt;=0,P70&lt;=0,Q70&lt;=0),AND(J70&gt;=0,M70&lt;=0,N70&gt;=0,O70&lt;=0,P70&lt;=0,Q70&lt;=0),AND(J70&gt;=0,M70&lt;=0,N70&gt;=0,O70&gt;=0,P70&gt;=0,Q70&gt;=0),AND(J70&gt;=0,M70&lt;=0,N70&gt;=0,O70&gt;=0,P70&gt;=0,Q70&lt;=0),AND(J70&gt;=0,M70&lt;=0,N70&gt;=0,O70&gt;=0,P70&lt;=0,Q70&gt;=0),AND(J70&gt;=0,M70&lt;=0,N70&gt;=0,O70&lt;=0,P70&gt;=0,Q70&gt;=0),AND(J70&gt;=0,M70&lt;=0,N70&lt;=0,O70&gt;=0,P70&gt;=0,Q70&gt;=0),AND(J70&gt;=0,M70&lt;=0,N70&lt;=0,O70&lt;=0,P70&gt;=0,Q70&gt;=0),AND(J70&gt;=0,M70&lt;=0,N70&lt;=0,P70&lt;=0,O70&gt;=0,Q70&gt;=0),AND(J70&gt;=0,M70&lt;=0,N70&lt;=0,Q70&lt;=0,O70&gt;=0,P70&gt;=0),AND(J70&gt;=0,M70&lt;=0,O70&lt;=0,P70&lt;=0,N70&gt;=0,Q70&gt;=0),AND(J70&gt;=0,M70&lt;=0,O70&lt;=0,Q70&lt;=0,N70&gt;=0,P70&gt;=0)),J70+K70+M70,IF(AND(J70&lt;=0,M70&gt;=0,K70&gt;=J70),J70+K70,IF(OR(AND(J70&gt;=0,M70&lt;=0,N70&lt;=0,O70&lt;=0,P70&lt;=0,Q70&lt;=0,M71&gt;=0,N71&gt;=0,O71&gt;=0,P71&gt;=0,Q71&gt;=0),AND(J70&gt;=0,M70&lt;=0,N70&lt;=0,O70&lt;=0,P70&lt;=0,Q70&lt;=0,(M71+N71+O71+P71+Q71)&gt;0)),J70+K70,IF(OR(AND(J70&gt;=0,M70&lt;=0,N70&lt;=0,O70&lt;=0,P70&lt;=0,Q70&lt;=0,M71&lt;=0,N71&lt;=0,O71&lt;=0,P71&lt;=0,Q71&lt;=0),AND(J70&gt;=0,M70&lt;=0,N70&lt;=0,O70&lt;=0,P70&lt;=0,Q70&lt;=0,(M71+N71+O71+P71+Q71)&lt;=0)),J70+K70+M71+N71+O71+P71+Q71,IF(AND(J70&lt;=0,K70&gt;=0,M70&lt;=0,N70&lt;=0,O70&lt;=0,P70&lt;=0,Q70&lt;=0,(M71+N71+O71+P71+Q71)&gt;=0),J70+K70,0))))))</f>
        <v>0</v>
      </c>
      <c r="S70" s="123"/>
      <c r="T70" s="149">
        <v>50</v>
      </c>
      <c r="U70" s="145">
        <f>(IF(AND(F70&lt;=D70,R70&lt;=0),0,IF(AND(F70&lt;=D70,R70&gt;0),0,IF(AND((F70-R70/2)&lt;D70,R70&gt;0),F70-D70,IF(AND(F70&gt;0,R70&gt;0),R70/100*T70,0)))))*C70%</f>
        <v>0</v>
      </c>
      <c r="V70" s="148">
        <f>IF(AND(F70&lt;D70,R70&gt;0),50.1,IF(AND(F70&lt;D70,R70&lt;=0),43.3,IF(AND(F70&gt;D70,R70&lt;=0),0,1)))</f>
        <v>1</v>
      </c>
    </row>
    <row r="71" spans="1:22" ht="15">
      <c r="A71" s="156"/>
      <c r="B71" s="133"/>
      <c r="C71" s="123"/>
      <c r="D71" s="124"/>
      <c r="E71" s="128"/>
      <c r="F71" s="124"/>
      <c r="G71" s="124"/>
      <c r="H71" s="124"/>
      <c r="I71" s="147"/>
      <c r="J71" s="124"/>
      <c r="K71" s="124"/>
      <c r="L71" s="124"/>
      <c r="M71" s="101">
        <f>Sheet27!C109</f>
        <v>0</v>
      </c>
      <c r="N71" s="103"/>
      <c r="O71" s="103"/>
      <c r="P71" s="103"/>
      <c r="Q71" s="103"/>
      <c r="R71" s="138"/>
      <c r="S71" s="123"/>
      <c r="T71" s="149"/>
      <c r="U71" s="146"/>
      <c r="V71" s="148"/>
    </row>
    <row r="72" spans="1:22" ht="15">
      <c r="A72" s="156">
        <v>28</v>
      </c>
      <c r="B72" s="133" t="s">
        <v>142</v>
      </c>
      <c r="C72" s="123"/>
      <c r="D72" s="124">
        <f>Sheet28!D41</f>
        <v>0</v>
      </c>
      <c r="E72" s="128"/>
      <c r="F72" s="124">
        <f>Sheet28!D49</f>
        <v>0</v>
      </c>
      <c r="G72" s="124">
        <f>Sheet28!D83</f>
        <v>0</v>
      </c>
      <c r="H72" s="124">
        <f>Sheet28!D107</f>
        <v>0</v>
      </c>
      <c r="I72" s="147">
        <f>Sheet28!D108</f>
        <v>0</v>
      </c>
      <c r="J72" s="124">
        <f>Sheet28!D109</f>
        <v>0</v>
      </c>
      <c r="K72" s="124">
        <f>Sheet28!O106</f>
        <v>0</v>
      </c>
      <c r="L72" s="124">
        <f>Sheet28!D44</f>
        <v>0</v>
      </c>
      <c r="M72" s="104">
        <f>Sheet28!C44</f>
        <v>0</v>
      </c>
      <c r="N72" s="103"/>
      <c r="O72" s="103"/>
      <c r="P72" s="103"/>
      <c r="Q72" s="103"/>
      <c r="R72" s="137">
        <f>IF(AND(J72&gt;=0,M72&gt;=0),J72+K72,IF(OR(AND(J72&gt;=0,M72&lt;=0,N72&lt;=0,O72&lt;=0,P72&lt;=0,Q72&gt;=0),AND(J72&gt;=0,M72&lt;=0,N72&lt;=0,O72&lt;=0,P72&gt;=0,Q72&lt;=0),AND(J72&gt;=0,M72&lt;=0,N72&lt;=0,O72&gt;=0,P72&lt;=0,Q72&lt;=0),AND(J72&gt;=0,M72&lt;=0,N72&gt;=0,O72&lt;=0,P72&lt;=0,Q72&lt;=0),AND(J72&gt;=0,M72&lt;=0,N72&gt;=0,O72&gt;=0,P72&gt;=0,Q72&gt;=0),AND(J72&gt;=0,M72&lt;=0,N72&gt;=0,O72&gt;=0,P72&gt;=0,Q72&lt;=0),AND(J72&gt;=0,M72&lt;=0,N72&gt;=0,O72&gt;=0,P72&lt;=0,Q72&gt;=0),AND(J72&gt;=0,M72&lt;=0,N72&gt;=0,O72&lt;=0,P72&gt;=0,Q72&gt;=0),AND(J72&gt;=0,M72&lt;=0,N72&lt;=0,O72&gt;=0,P72&gt;=0,Q72&gt;=0),AND(J72&gt;=0,M72&lt;=0,N72&lt;=0,O72&lt;=0,P72&gt;=0,Q72&gt;=0),AND(J72&gt;=0,M72&lt;=0,N72&lt;=0,P72&lt;=0,O72&gt;=0,Q72&gt;=0),AND(J72&gt;=0,M72&lt;=0,N72&lt;=0,Q72&lt;=0,O72&gt;=0,P72&gt;=0),AND(J72&gt;=0,M72&lt;=0,O72&lt;=0,P72&lt;=0,N72&gt;=0,Q72&gt;=0),AND(J72&gt;=0,M72&lt;=0,O72&lt;=0,Q72&lt;=0,N72&gt;=0,P72&gt;=0)),J72+K72+M72,IF(AND(J72&lt;=0,M72&gt;=0,K72&gt;=J72),J72+K72,IF(OR(AND(J72&gt;=0,M72&lt;=0,N72&lt;=0,O72&lt;=0,P72&lt;=0,Q72&lt;=0,M73&gt;=0,N73&gt;=0,O73&gt;=0,P73&gt;=0,Q73&gt;=0),AND(J72&gt;=0,M72&lt;=0,N72&lt;=0,O72&lt;=0,P72&lt;=0,Q72&lt;=0,(M73+N73+O73+P73+Q73)&gt;0)),J72+K72,IF(OR(AND(J72&gt;=0,M72&lt;=0,N72&lt;=0,O72&lt;=0,P72&lt;=0,Q72&lt;=0,M73&lt;=0,N73&lt;=0,O73&lt;=0,P73&lt;=0,Q73&lt;=0),AND(J72&gt;=0,M72&lt;=0,N72&lt;=0,O72&lt;=0,P72&lt;=0,Q72&lt;=0,(M73+N73+O73+P73+Q73)&lt;=0)),J72+K72+M73+N73+O73+P73+Q73,IF(AND(J72&lt;=0,K72&gt;=0,M72&lt;=0,N72&lt;=0,O72&lt;=0,P72&lt;=0,Q72&lt;=0,(M73+N73+O73+P73+Q73)&gt;=0),J72+K72,0))))))</f>
        <v>0</v>
      </c>
      <c r="S72" s="123"/>
      <c r="T72" s="149">
        <v>50</v>
      </c>
      <c r="U72" s="145">
        <f>(IF(AND(F72&lt;=D72,R72&lt;=0),0,IF(AND(F72&lt;=D72,R72&gt;0),0,IF(AND((F72-R72/2)&lt;D72,R72&gt;0),F72-D72,IF(AND(F72&gt;0,R72&gt;0),R72/100*T72,0)))))*C72%</f>
        <v>0</v>
      </c>
      <c r="V72" s="148">
        <f>IF(AND(F72&lt;D72,R72&gt;0),50.1,IF(AND(F72&lt;D72,R72&lt;=0),43.3,IF(AND(F72&gt;D72,R72&lt;=0),0,1)))</f>
        <v>1</v>
      </c>
    </row>
    <row r="73" spans="1:22" ht="15">
      <c r="A73" s="156"/>
      <c r="B73" s="133"/>
      <c r="C73" s="123"/>
      <c r="D73" s="124"/>
      <c r="E73" s="128"/>
      <c r="F73" s="124"/>
      <c r="G73" s="124"/>
      <c r="H73" s="124"/>
      <c r="I73" s="147"/>
      <c r="J73" s="124"/>
      <c r="K73" s="124"/>
      <c r="L73" s="124"/>
      <c r="M73" s="101">
        <f>Sheet28!C109</f>
        <v>0</v>
      </c>
      <c r="N73" s="103"/>
      <c r="O73" s="103"/>
      <c r="P73" s="103"/>
      <c r="Q73" s="103"/>
      <c r="R73" s="138"/>
      <c r="S73" s="123"/>
      <c r="T73" s="149"/>
      <c r="U73" s="146"/>
      <c r="V73" s="148"/>
    </row>
    <row r="74" spans="1:22" ht="15">
      <c r="A74" s="156">
        <v>29</v>
      </c>
      <c r="B74" s="133" t="s">
        <v>142</v>
      </c>
      <c r="C74" s="123"/>
      <c r="D74" s="124">
        <f>Sheet29!D41</f>
        <v>0</v>
      </c>
      <c r="E74" s="128"/>
      <c r="F74" s="124">
        <f>Sheet29!D49</f>
        <v>0</v>
      </c>
      <c r="G74" s="124">
        <f>Sheet29!D83</f>
        <v>0</v>
      </c>
      <c r="H74" s="124">
        <f>Sheet29!D107</f>
        <v>0</v>
      </c>
      <c r="I74" s="147">
        <f>Sheet29!D108</f>
        <v>0</v>
      </c>
      <c r="J74" s="124">
        <f>Sheet29!D109</f>
        <v>0</v>
      </c>
      <c r="K74" s="124">
        <f>Sheet29!O106</f>
        <v>0</v>
      </c>
      <c r="L74" s="124">
        <f>Sheet29!D44</f>
        <v>0</v>
      </c>
      <c r="M74" s="104">
        <f>Sheet29!C44</f>
        <v>0</v>
      </c>
      <c r="N74" s="103"/>
      <c r="O74" s="103"/>
      <c r="P74" s="103"/>
      <c r="Q74" s="103"/>
      <c r="R74" s="137">
        <f>IF(AND(J74&gt;=0,M74&gt;=0),J74+K74,IF(OR(AND(J74&gt;=0,M74&lt;=0,N74&lt;=0,O74&lt;=0,P74&lt;=0,Q74&gt;=0),AND(J74&gt;=0,M74&lt;=0,N74&lt;=0,O74&lt;=0,P74&gt;=0,Q74&lt;=0),AND(J74&gt;=0,M74&lt;=0,N74&lt;=0,O74&gt;=0,P74&lt;=0,Q74&lt;=0),AND(J74&gt;=0,M74&lt;=0,N74&gt;=0,O74&lt;=0,P74&lt;=0,Q74&lt;=0),AND(J74&gt;=0,M74&lt;=0,N74&gt;=0,O74&gt;=0,P74&gt;=0,Q74&gt;=0),AND(J74&gt;=0,M74&lt;=0,N74&gt;=0,O74&gt;=0,P74&gt;=0,Q74&lt;=0),AND(J74&gt;=0,M74&lt;=0,N74&gt;=0,O74&gt;=0,P74&lt;=0,Q74&gt;=0),AND(J74&gt;=0,M74&lt;=0,N74&gt;=0,O74&lt;=0,P74&gt;=0,Q74&gt;=0),AND(J74&gt;=0,M74&lt;=0,N74&lt;=0,O74&gt;=0,P74&gt;=0,Q74&gt;=0),AND(J74&gt;=0,M74&lt;=0,N74&lt;=0,O74&lt;=0,P74&gt;=0,Q74&gt;=0),AND(J74&gt;=0,M74&lt;=0,N74&lt;=0,P74&lt;=0,O74&gt;=0,Q74&gt;=0),AND(J74&gt;=0,M74&lt;=0,N74&lt;=0,Q74&lt;=0,O74&gt;=0,P74&gt;=0),AND(J74&gt;=0,M74&lt;=0,O74&lt;=0,P74&lt;=0,N74&gt;=0,Q74&gt;=0),AND(J74&gt;=0,M74&lt;=0,O74&lt;=0,Q74&lt;=0,N74&gt;=0,P74&gt;=0)),J74+K74+M74,IF(AND(J74&lt;=0,M74&gt;=0,K74&gt;=J74),J74+K74,IF(OR(AND(J74&gt;=0,M74&lt;=0,N74&lt;=0,O74&lt;=0,P74&lt;=0,Q74&lt;=0,M75&gt;=0,N75&gt;=0,O75&gt;=0,P75&gt;=0,Q75&gt;=0),AND(J74&gt;=0,M74&lt;=0,N74&lt;=0,O74&lt;=0,P74&lt;=0,Q74&lt;=0,(M75+N75+O75+P75+Q75)&gt;0)),J74+K74,IF(OR(AND(J74&gt;=0,M74&lt;=0,N74&lt;=0,O74&lt;=0,P74&lt;=0,Q74&lt;=0,M75&lt;=0,N75&lt;=0,O75&lt;=0,P75&lt;=0,Q75&lt;=0),AND(J74&gt;=0,M74&lt;=0,N74&lt;=0,O74&lt;=0,P74&lt;=0,Q74&lt;=0,(M75+N75+O75+P75+Q75)&lt;=0)),J74+K74+M75+N75+O75+P75+Q75,IF(AND(J74&lt;=0,K74&gt;=0,M74&lt;=0,N74&lt;=0,O74&lt;=0,P74&lt;=0,Q74&lt;=0,(M75+N75+O75+P75+Q75)&gt;=0),J74+K74,0))))))</f>
        <v>0</v>
      </c>
      <c r="S74" s="123"/>
      <c r="T74" s="149">
        <v>50</v>
      </c>
      <c r="U74" s="145">
        <f>(IF(AND(F74&lt;=D74,R74&lt;=0),0,IF(AND(F74&lt;=D74,R74&gt;0),0,IF(AND((F74-R74/2)&lt;D74,R74&gt;0),F74-D74,IF(AND(F74&gt;0,R74&gt;0),R74/100*T74,0)))))*C74%</f>
        <v>0</v>
      </c>
      <c r="V74" s="148">
        <f>IF(AND(F74&lt;D74,R74&gt;0),50.1,IF(AND(F74&lt;D74,R74&lt;=0),43.3,IF(AND(F74&gt;D74,R74&lt;=0),0,1)))</f>
        <v>1</v>
      </c>
    </row>
    <row r="75" spans="1:22" ht="15">
      <c r="A75" s="156"/>
      <c r="B75" s="133"/>
      <c r="C75" s="123"/>
      <c r="D75" s="124"/>
      <c r="E75" s="128"/>
      <c r="F75" s="124"/>
      <c r="G75" s="124"/>
      <c r="H75" s="124"/>
      <c r="I75" s="147"/>
      <c r="J75" s="124"/>
      <c r="K75" s="124"/>
      <c r="L75" s="124"/>
      <c r="M75" s="101">
        <f>Sheet29!C109</f>
        <v>0</v>
      </c>
      <c r="N75" s="103"/>
      <c r="O75" s="103"/>
      <c r="P75" s="103"/>
      <c r="Q75" s="103"/>
      <c r="R75" s="138"/>
      <c r="S75" s="123"/>
      <c r="T75" s="149"/>
      <c r="U75" s="146"/>
      <c r="V75" s="148"/>
    </row>
    <row r="76" spans="1:22" ht="15">
      <c r="A76" s="156">
        <v>30</v>
      </c>
      <c r="B76" s="133" t="s">
        <v>142</v>
      </c>
      <c r="C76" s="123"/>
      <c r="D76" s="124">
        <f>Sheet30!D41</f>
        <v>0</v>
      </c>
      <c r="E76" s="128"/>
      <c r="F76" s="124">
        <f>Sheet30!D49</f>
        <v>0</v>
      </c>
      <c r="G76" s="124">
        <f>Sheet30!D83</f>
        <v>0</v>
      </c>
      <c r="H76" s="124">
        <f>Sheet30!D107</f>
        <v>0</v>
      </c>
      <c r="I76" s="147">
        <f>Sheet30!D108</f>
        <v>0</v>
      </c>
      <c r="J76" s="124">
        <f>Sheet30!D109</f>
        <v>0</v>
      </c>
      <c r="K76" s="124">
        <f>Sheet30!O106</f>
        <v>0</v>
      </c>
      <c r="L76" s="124">
        <f>Sheet30!D44</f>
        <v>0</v>
      </c>
      <c r="M76" s="104">
        <f>Sheet30!C44</f>
        <v>0</v>
      </c>
      <c r="N76" s="103"/>
      <c r="O76" s="103"/>
      <c r="P76" s="103"/>
      <c r="Q76" s="103"/>
      <c r="R76" s="137">
        <f>IF(AND(J76&gt;=0,M76&gt;=0),J76+K76,IF(OR(AND(J76&gt;=0,M76&lt;=0,N76&lt;=0,O76&lt;=0,P76&lt;=0,Q76&gt;=0),AND(J76&gt;=0,M76&lt;=0,N76&lt;=0,O76&lt;=0,P76&gt;=0,Q76&lt;=0),AND(J76&gt;=0,M76&lt;=0,N76&lt;=0,O76&gt;=0,P76&lt;=0,Q76&lt;=0),AND(J76&gt;=0,M76&lt;=0,N76&gt;=0,O76&lt;=0,P76&lt;=0,Q76&lt;=0),AND(J76&gt;=0,M76&lt;=0,N76&gt;=0,O76&gt;=0,P76&gt;=0,Q76&gt;=0),AND(J76&gt;=0,M76&lt;=0,N76&gt;=0,O76&gt;=0,P76&gt;=0,Q76&lt;=0),AND(J76&gt;=0,M76&lt;=0,N76&gt;=0,O76&gt;=0,P76&lt;=0,Q76&gt;=0),AND(J76&gt;=0,M76&lt;=0,N76&gt;=0,O76&lt;=0,P76&gt;=0,Q76&gt;=0),AND(J76&gt;=0,M76&lt;=0,N76&lt;=0,O76&gt;=0,P76&gt;=0,Q76&gt;=0),AND(J76&gt;=0,M76&lt;=0,N76&lt;=0,O76&lt;=0,P76&gt;=0,Q76&gt;=0),AND(J76&gt;=0,M76&lt;=0,N76&lt;=0,P76&lt;=0,O76&gt;=0,Q76&gt;=0),AND(J76&gt;=0,M76&lt;=0,N76&lt;=0,Q76&lt;=0,O76&gt;=0,P76&gt;=0),AND(J76&gt;=0,M76&lt;=0,O76&lt;=0,P76&lt;=0,N76&gt;=0,Q76&gt;=0),AND(J76&gt;=0,M76&lt;=0,O76&lt;=0,Q76&lt;=0,N76&gt;=0,P76&gt;=0)),J76+K76+M76,IF(AND(J76&lt;=0,M76&gt;=0,K76&gt;=J76),J76+K76,IF(OR(AND(J76&gt;=0,M76&lt;=0,N76&lt;=0,O76&lt;=0,P76&lt;=0,Q76&lt;=0,M77&gt;=0,N77&gt;=0,O77&gt;=0,P77&gt;=0,Q77&gt;=0),AND(J76&gt;=0,M76&lt;=0,N76&lt;=0,O76&lt;=0,P76&lt;=0,Q76&lt;=0,(M77+N77+O77+P77+Q77)&gt;0)),J76+K76,IF(OR(AND(J76&gt;=0,M76&lt;=0,N76&lt;=0,O76&lt;=0,P76&lt;=0,Q76&lt;=0,M77&lt;=0,N77&lt;=0,O77&lt;=0,P77&lt;=0,Q77&lt;=0),AND(J76&gt;=0,M76&lt;=0,N76&lt;=0,O76&lt;=0,P76&lt;=0,Q76&lt;=0,(M77+N77+O77+P77+Q77)&lt;=0)),J76+K76+M77+N77+O77+P77+Q77,IF(AND(J76&lt;=0,K76&gt;=0,M76&lt;=0,N76&lt;=0,O76&lt;=0,P76&lt;=0,Q76&lt;=0,(M77+N77+O77+P77+Q77)&gt;=0),J76+K76,0))))))</f>
        <v>0</v>
      </c>
      <c r="S76" s="123"/>
      <c r="T76" s="149">
        <v>50</v>
      </c>
      <c r="U76" s="145">
        <f>(IF(AND(F76&lt;=D76,R76&lt;=0),0,IF(AND(F76&lt;=D76,R76&gt;0),0,IF(AND((F76-R76/2)&lt;D76,R76&gt;0),F76-D76,IF(AND(F76&gt;0,R76&gt;0),R76/100*T76,0)))))*C76%</f>
        <v>0</v>
      </c>
      <c r="V76" s="148">
        <f>IF(AND(F76&lt;D76,R76&gt;0),50.1,IF(AND(F76&lt;D76,R76&lt;=0),43.3,IF(AND(F76&gt;D76,R76&lt;=0),0,1)))</f>
        <v>1</v>
      </c>
    </row>
    <row r="77" spans="1:22" ht="15">
      <c r="A77" s="156"/>
      <c r="B77" s="133"/>
      <c r="C77" s="123"/>
      <c r="D77" s="124"/>
      <c r="E77" s="128"/>
      <c r="F77" s="124"/>
      <c r="G77" s="124"/>
      <c r="H77" s="124"/>
      <c r="I77" s="147"/>
      <c r="J77" s="124"/>
      <c r="K77" s="124"/>
      <c r="L77" s="124"/>
      <c r="M77" s="101">
        <f>Sheet30!C109</f>
        <v>0</v>
      </c>
      <c r="N77" s="103"/>
      <c r="O77" s="103"/>
      <c r="P77" s="103"/>
      <c r="Q77" s="103"/>
      <c r="R77" s="138"/>
      <c r="S77" s="123"/>
      <c r="T77" s="149"/>
      <c r="U77" s="146"/>
      <c r="V77" s="148"/>
    </row>
    <row r="78" spans="1:22" s="109" customFormat="1" ht="15" thickBot="1">
      <c r="A78" s="168" t="s">
        <v>165</v>
      </c>
      <c r="B78" s="169"/>
      <c r="C78" s="107" t="s">
        <v>166</v>
      </c>
      <c r="D78" s="108">
        <f aca="true" t="shared" si="0" ref="D78:L78">SUM(D18:D77)</f>
        <v>0</v>
      </c>
      <c r="E78" s="108">
        <f t="shared" si="0"/>
        <v>0</v>
      </c>
      <c r="F78" s="108">
        <f t="shared" si="0"/>
        <v>0</v>
      </c>
      <c r="G78" s="108">
        <f t="shared" si="0"/>
        <v>0</v>
      </c>
      <c r="H78" s="108">
        <f t="shared" si="0"/>
        <v>0</v>
      </c>
      <c r="I78" s="108">
        <f t="shared" si="0"/>
        <v>0</v>
      </c>
      <c r="J78" s="108">
        <f t="shared" si="0"/>
        <v>0</v>
      </c>
      <c r="K78" s="108">
        <f t="shared" si="0"/>
        <v>0</v>
      </c>
      <c r="L78" s="108">
        <f t="shared" si="0"/>
        <v>0</v>
      </c>
      <c r="M78" s="108" t="s">
        <v>166</v>
      </c>
      <c r="N78" s="108" t="s">
        <v>166</v>
      </c>
      <c r="O78" s="108" t="s">
        <v>166</v>
      </c>
      <c r="P78" s="108" t="s">
        <v>166</v>
      </c>
      <c r="Q78" s="108" t="s">
        <v>166</v>
      </c>
      <c r="R78" s="108">
        <f>SUM(R18:R77)</f>
        <v>0</v>
      </c>
      <c r="S78" s="108">
        <f>SUM(S18:S77)</f>
        <v>0</v>
      </c>
      <c r="T78" s="108" t="s">
        <v>166</v>
      </c>
      <c r="U78" s="108">
        <f>SUM(U18:U77)</f>
        <v>0</v>
      </c>
      <c r="V78" s="108" t="s">
        <v>166</v>
      </c>
    </row>
    <row r="79" spans="1:22" ht="15">
      <c r="A79" s="165" t="s">
        <v>146</v>
      </c>
      <c r="B79" s="166"/>
      <c r="C79" s="166"/>
      <c r="D79" s="166"/>
      <c r="E79" s="166"/>
      <c r="F79" s="166"/>
      <c r="G79" s="166"/>
      <c r="H79" s="166"/>
      <c r="I79" s="166"/>
      <c r="J79" s="166"/>
      <c r="K79" s="166"/>
      <c r="L79" s="166"/>
      <c r="M79" s="166"/>
      <c r="N79" s="166"/>
      <c r="O79" s="166"/>
      <c r="P79" s="166"/>
      <c r="Q79" s="166"/>
      <c r="R79" s="166"/>
      <c r="S79" s="166"/>
      <c r="T79" s="166"/>
      <c r="U79" s="166"/>
      <c r="V79" s="167"/>
    </row>
    <row r="80" spans="1:22" ht="15" thickBot="1">
      <c r="A80" s="161"/>
      <c r="B80" s="162"/>
      <c r="C80" s="162"/>
      <c r="D80" s="162"/>
      <c r="E80" s="162"/>
      <c r="F80" s="162"/>
      <c r="G80" s="162"/>
      <c r="H80" s="162"/>
      <c r="I80" s="162"/>
      <c r="J80" s="162"/>
      <c r="K80" s="162"/>
      <c r="L80" s="162"/>
      <c r="M80" s="162"/>
      <c r="N80" s="162"/>
      <c r="O80" s="162"/>
      <c r="P80" s="162"/>
      <c r="Q80" s="162"/>
      <c r="R80" s="162"/>
      <c r="S80" s="162"/>
      <c r="T80" s="162"/>
      <c r="U80" s="162"/>
      <c r="V80" s="163"/>
    </row>
    <row r="81" spans="1:22" ht="15">
      <c r="A81" s="158" t="s">
        <v>147</v>
      </c>
      <c r="B81" s="159"/>
      <c r="C81" s="159"/>
      <c r="D81" s="159"/>
      <c r="E81" s="159"/>
      <c r="F81" s="159"/>
      <c r="G81" s="159"/>
      <c r="H81" s="159"/>
      <c r="I81" s="159"/>
      <c r="J81" s="159"/>
      <c r="K81" s="159"/>
      <c r="L81" s="159"/>
      <c r="M81" s="159"/>
      <c r="N81" s="159"/>
      <c r="O81" s="159"/>
      <c r="P81" s="159"/>
      <c r="Q81" s="159"/>
      <c r="R81" s="159"/>
      <c r="S81" s="159"/>
      <c r="T81" s="159"/>
      <c r="U81" s="159"/>
      <c r="V81" s="160"/>
    </row>
    <row r="82" spans="1:22" ht="15" thickBot="1">
      <c r="A82" s="161"/>
      <c r="B82" s="162"/>
      <c r="C82" s="162"/>
      <c r="D82" s="162"/>
      <c r="E82" s="162"/>
      <c r="F82" s="162"/>
      <c r="G82" s="162"/>
      <c r="H82" s="162"/>
      <c r="I82" s="162"/>
      <c r="J82" s="162"/>
      <c r="K82" s="162"/>
      <c r="L82" s="162"/>
      <c r="M82" s="162"/>
      <c r="N82" s="162"/>
      <c r="O82" s="162"/>
      <c r="P82" s="162"/>
      <c r="Q82" s="162"/>
      <c r="R82" s="162"/>
      <c r="S82" s="162"/>
      <c r="T82" s="162"/>
      <c r="U82" s="162"/>
      <c r="V82" s="163"/>
    </row>
    <row r="83" spans="1:22" ht="15">
      <c r="A83" s="158" t="s">
        <v>148</v>
      </c>
      <c r="B83" s="159"/>
      <c r="C83" s="159"/>
      <c r="D83" s="159"/>
      <c r="E83" s="159"/>
      <c r="F83" s="159"/>
      <c r="G83" s="159"/>
      <c r="H83" s="159"/>
      <c r="I83" s="159"/>
      <c r="J83" s="159"/>
      <c r="K83" s="159"/>
      <c r="L83" s="159"/>
      <c r="M83" s="159"/>
      <c r="N83" s="159"/>
      <c r="O83" s="159"/>
      <c r="P83" s="159"/>
      <c r="Q83" s="159"/>
      <c r="R83" s="159"/>
      <c r="S83" s="159"/>
      <c r="T83" s="159"/>
      <c r="U83" s="159"/>
      <c r="V83" s="160"/>
    </row>
    <row r="84" spans="1:22" ht="15" thickBot="1">
      <c r="A84" s="161"/>
      <c r="B84" s="162"/>
      <c r="C84" s="162"/>
      <c r="D84" s="162"/>
      <c r="E84" s="162"/>
      <c r="F84" s="162"/>
      <c r="G84" s="162"/>
      <c r="H84" s="162"/>
      <c r="I84" s="162"/>
      <c r="J84" s="162"/>
      <c r="K84" s="162"/>
      <c r="L84" s="162"/>
      <c r="M84" s="162"/>
      <c r="N84" s="162"/>
      <c r="O84" s="162"/>
      <c r="P84" s="162"/>
      <c r="Q84" s="162"/>
      <c r="R84" s="162"/>
      <c r="S84" s="162"/>
      <c r="T84" s="162"/>
      <c r="U84" s="162"/>
      <c r="V84" s="163"/>
    </row>
    <row r="85" spans="2:16" ht="12" customHeight="1">
      <c r="B85" s="117"/>
      <c r="C85" s="117"/>
      <c r="D85" s="117"/>
      <c r="E85" s="117"/>
      <c r="L85" s="114"/>
      <c r="M85" s="114"/>
      <c r="N85" s="136"/>
      <c r="O85" s="136"/>
      <c r="P85" s="136"/>
    </row>
    <row r="86" spans="3:19" ht="22.5" customHeight="1">
      <c r="C86" s="112"/>
      <c r="D86" s="112"/>
      <c r="E86" s="112"/>
      <c r="F86" s="119"/>
      <c r="G86" s="119"/>
      <c r="H86" s="119"/>
      <c r="O86" s="112"/>
      <c r="P86" s="112"/>
      <c r="Q86" s="119"/>
      <c r="R86" s="119"/>
      <c r="S86" s="119"/>
    </row>
    <row r="87" spans="3:19" ht="9.75" customHeight="1">
      <c r="C87" s="113"/>
      <c r="D87" s="113"/>
      <c r="E87" s="113"/>
      <c r="F87" s="131" t="s">
        <v>171</v>
      </c>
      <c r="G87" s="131"/>
      <c r="H87" s="131"/>
      <c r="O87" s="115"/>
      <c r="P87" s="115"/>
      <c r="Q87" s="118" t="s">
        <v>171</v>
      </c>
      <c r="R87" s="118"/>
      <c r="S87" s="118"/>
    </row>
    <row r="88" spans="2:19" ht="21" customHeight="1">
      <c r="B88" s="109"/>
      <c r="C88" s="132" t="s">
        <v>173</v>
      </c>
      <c r="D88" s="132"/>
      <c r="E88" s="132"/>
      <c r="F88" s="119"/>
      <c r="G88" s="119"/>
      <c r="H88" s="119"/>
      <c r="O88" s="112"/>
      <c r="P88" s="112"/>
      <c r="Q88" s="119"/>
      <c r="R88" s="119"/>
      <c r="S88" s="119"/>
    </row>
    <row r="89" spans="3:19" ht="9.75" customHeight="1">
      <c r="C89" s="113"/>
      <c r="D89" s="113"/>
      <c r="E89" s="113"/>
      <c r="F89" s="131" t="s">
        <v>172</v>
      </c>
      <c r="G89" s="131"/>
      <c r="H89" s="131"/>
      <c r="O89" s="115"/>
      <c r="P89" s="115"/>
      <c r="Q89" s="118" t="s">
        <v>172</v>
      </c>
      <c r="R89" s="118"/>
      <c r="S89" s="118"/>
    </row>
    <row r="90" ht="12" customHeight="1">
      <c r="B90" s="111" t="s">
        <v>175</v>
      </c>
    </row>
    <row r="91" ht="21.75" customHeight="1">
      <c r="B91" s="116" t="s">
        <v>192</v>
      </c>
    </row>
  </sheetData>
  <sheetProtection password="ED97" sheet="1" selectLockedCells="1"/>
  <mergeCells count="557">
    <mergeCell ref="A81:V82"/>
    <mergeCell ref="A83:V84"/>
    <mergeCell ref="A13:V14"/>
    <mergeCell ref="A79:V80"/>
    <mergeCell ref="A78:B78"/>
    <mergeCell ref="L76:L77"/>
    <mergeCell ref="R76:R77"/>
    <mergeCell ref="S76:S77"/>
    <mergeCell ref="T76:T77"/>
    <mergeCell ref="U76:U77"/>
    <mergeCell ref="H76:H77"/>
    <mergeCell ref="I76:I77"/>
    <mergeCell ref="J76:J77"/>
    <mergeCell ref="K76:K77"/>
    <mergeCell ref="I74:I75"/>
    <mergeCell ref="J74:J75"/>
    <mergeCell ref="V74:V75"/>
    <mergeCell ref="A76:A77"/>
    <mergeCell ref="B76:B77"/>
    <mergeCell ref="C76:C77"/>
    <mergeCell ref="D76:D77"/>
    <mergeCell ref="E76:E77"/>
    <mergeCell ref="U74:U75"/>
    <mergeCell ref="V76:V77"/>
    <mergeCell ref="F76:F77"/>
    <mergeCell ref="G76:G77"/>
    <mergeCell ref="A74:A75"/>
    <mergeCell ref="B74:B75"/>
    <mergeCell ref="C74:C75"/>
    <mergeCell ref="D74:D75"/>
    <mergeCell ref="R74:R75"/>
    <mergeCell ref="S74:S75"/>
    <mergeCell ref="E74:E75"/>
    <mergeCell ref="F74:F75"/>
    <mergeCell ref="K74:K75"/>
    <mergeCell ref="L74:L75"/>
    <mergeCell ref="V72:V73"/>
    <mergeCell ref="F72:F73"/>
    <mergeCell ref="G72:G73"/>
    <mergeCell ref="H72:H73"/>
    <mergeCell ref="I72:I73"/>
    <mergeCell ref="J72:J73"/>
    <mergeCell ref="S70:S71"/>
    <mergeCell ref="T74:T75"/>
    <mergeCell ref="U72:U73"/>
    <mergeCell ref="G74:G75"/>
    <mergeCell ref="H74:H75"/>
    <mergeCell ref="T70:T71"/>
    <mergeCell ref="E72:E73"/>
    <mergeCell ref="G70:G71"/>
    <mergeCell ref="H70:H71"/>
    <mergeCell ref="I70:I71"/>
    <mergeCell ref="T72:T73"/>
    <mergeCell ref="K72:K73"/>
    <mergeCell ref="L72:L73"/>
    <mergeCell ref="R72:R73"/>
    <mergeCell ref="S72:S73"/>
    <mergeCell ref="R70:R71"/>
    <mergeCell ref="A72:A73"/>
    <mergeCell ref="B72:B73"/>
    <mergeCell ref="C72:C73"/>
    <mergeCell ref="D72:D73"/>
    <mergeCell ref="L70:L71"/>
    <mergeCell ref="S68:S69"/>
    <mergeCell ref="H68:H69"/>
    <mergeCell ref="I68:I69"/>
    <mergeCell ref="K70:K71"/>
    <mergeCell ref="K68:K69"/>
    <mergeCell ref="V70:V71"/>
    <mergeCell ref="U70:U71"/>
    <mergeCell ref="V68:V69"/>
    <mergeCell ref="A70:A71"/>
    <mergeCell ref="B70:B71"/>
    <mergeCell ref="C70:C71"/>
    <mergeCell ref="D70:D71"/>
    <mergeCell ref="E70:E71"/>
    <mergeCell ref="F70:F71"/>
    <mergeCell ref="J70:J71"/>
    <mergeCell ref="L68:L69"/>
    <mergeCell ref="R68:R69"/>
    <mergeCell ref="U68:U69"/>
    <mergeCell ref="E68:E69"/>
    <mergeCell ref="F68:F69"/>
    <mergeCell ref="G68:G69"/>
    <mergeCell ref="J68:J69"/>
    <mergeCell ref="T68:T69"/>
    <mergeCell ref="A68:A69"/>
    <mergeCell ref="B68:B69"/>
    <mergeCell ref="C68:C69"/>
    <mergeCell ref="D68:D69"/>
    <mergeCell ref="I66:I67"/>
    <mergeCell ref="J66:J67"/>
    <mergeCell ref="A66:A67"/>
    <mergeCell ref="B66:B67"/>
    <mergeCell ref="C66:C67"/>
    <mergeCell ref="D66:D67"/>
    <mergeCell ref="L66:L67"/>
    <mergeCell ref="R66:R67"/>
    <mergeCell ref="S66:S67"/>
    <mergeCell ref="U64:U65"/>
    <mergeCell ref="V64:V65"/>
    <mergeCell ref="S64:S65"/>
    <mergeCell ref="T64:T65"/>
    <mergeCell ref="T66:T67"/>
    <mergeCell ref="U66:U67"/>
    <mergeCell ref="V66:V67"/>
    <mergeCell ref="E66:E67"/>
    <mergeCell ref="F66:F67"/>
    <mergeCell ref="G66:G67"/>
    <mergeCell ref="H66:H67"/>
    <mergeCell ref="K66:K67"/>
    <mergeCell ref="A12:V12"/>
    <mergeCell ref="A64:A65"/>
    <mergeCell ref="B64:B65"/>
    <mergeCell ref="C64:C65"/>
    <mergeCell ref="D64:D65"/>
    <mergeCell ref="E64:E65"/>
    <mergeCell ref="V62:V63"/>
    <mergeCell ref="R62:R63"/>
    <mergeCell ref="S62:S63"/>
    <mergeCell ref="T62:T63"/>
    <mergeCell ref="U62:U63"/>
    <mergeCell ref="J64:J65"/>
    <mergeCell ref="K64:K65"/>
    <mergeCell ref="L64:L65"/>
    <mergeCell ref="R64:R65"/>
    <mergeCell ref="F64:F65"/>
    <mergeCell ref="G64:G65"/>
    <mergeCell ref="H64:H65"/>
    <mergeCell ref="I64:I65"/>
    <mergeCell ref="H62:H63"/>
    <mergeCell ref="F62:F63"/>
    <mergeCell ref="G62:G63"/>
    <mergeCell ref="R60:R61"/>
    <mergeCell ref="F60:F61"/>
    <mergeCell ref="G60:G61"/>
    <mergeCell ref="H60:H61"/>
    <mergeCell ref="I60:I61"/>
    <mergeCell ref="U60:U61"/>
    <mergeCell ref="S60:S61"/>
    <mergeCell ref="T60:T61"/>
    <mergeCell ref="V60:V61"/>
    <mergeCell ref="A62:A63"/>
    <mergeCell ref="B62:B63"/>
    <mergeCell ref="C62:C63"/>
    <mergeCell ref="D62:D63"/>
    <mergeCell ref="E62:E63"/>
    <mergeCell ref="I62:I63"/>
    <mergeCell ref="J62:J63"/>
    <mergeCell ref="K62:K63"/>
    <mergeCell ref="L62:L63"/>
    <mergeCell ref="J58:J59"/>
    <mergeCell ref="J60:J61"/>
    <mergeCell ref="K60:K61"/>
    <mergeCell ref="L60:L61"/>
    <mergeCell ref="V58:V59"/>
    <mergeCell ref="A60:A61"/>
    <mergeCell ref="B60:B61"/>
    <mergeCell ref="C60:C61"/>
    <mergeCell ref="D60:D61"/>
    <mergeCell ref="E60:E61"/>
    <mergeCell ref="S58:S59"/>
    <mergeCell ref="T58:T59"/>
    <mergeCell ref="U58:U59"/>
    <mergeCell ref="E58:E59"/>
    <mergeCell ref="F58:F59"/>
    <mergeCell ref="G58:G59"/>
    <mergeCell ref="H58:H59"/>
    <mergeCell ref="K58:K59"/>
    <mergeCell ref="L58:L59"/>
    <mergeCell ref="I58:I59"/>
    <mergeCell ref="A56:A57"/>
    <mergeCell ref="A58:A59"/>
    <mergeCell ref="B58:B59"/>
    <mergeCell ref="B54:B55"/>
    <mergeCell ref="C58:C59"/>
    <mergeCell ref="D58:D59"/>
    <mergeCell ref="A44:A45"/>
    <mergeCell ref="A46:A47"/>
    <mergeCell ref="A48:A49"/>
    <mergeCell ref="A50:A51"/>
    <mergeCell ref="A52:A53"/>
    <mergeCell ref="A54:A55"/>
    <mergeCell ref="B44:B45"/>
    <mergeCell ref="C44:C45"/>
    <mergeCell ref="I36:I37"/>
    <mergeCell ref="B36:B37"/>
    <mergeCell ref="C36:C37"/>
    <mergeCell ref="A38:A39"/>
    <mergeCell ref="D36:D37"/>
    <mergeCell ref="E36:E37"/>
    <mergeCell ref="G36:G37"/>
    <mergeCell ref="H36:H37"/>
    <mergeCell ref="B38:B39"/>
    <mergeCell ref="C38:C39"/>
    <mergeCell ref="A40:A41"/>
    <mergeCell ref="A42:A43"/>
    <mergeCell ref="V36:V37"/>
    <mergeCell ref="J36:J37"/>
    <mergeCell ref="K36:K37"/>
    <mergeCell ref="L36:L37"/>
    <mergeCell ref="R36:R37"/>
    <mergeCell ref="A36:A37"/>
    <mergeCell ref="U36:U37"/>
    <mergeCell ref="F36:F37"/>
    <mergeCell ref="V34:V35"/>
    <mergeCell ref="R34:R35"/>
    <mergeCell ref="S34:S35"/>
    <mergeCell ref="T34:T35"/>
    <mergeCell ref="U34:U35"/>
    <mergeCell ref="I34:I35"/>
    <mergeCell ref="H34:H35"/>
    <mergeCell ref="S36:S37"/>
    <mergeCell ref="T36:T37"/>
    <mergeCell ref="A34:A35"/>
    <mergeCell ref="B34:B35"/>
    <mergeCell ref="C34:C35"/>
    <mergeCell ref="D34:D35"/>
    <mergeCell ref="L34:L35"/>
    <mergeCell ref="F34:F35"/>
    <mergeCell ref="A32:A33"/>
    <mergeCell ref="B32:B33"/>
    <mergeCell ref="C32:C33"/>
    <mergeCell ref="D32:D33"/>
    <mergeCell ref="I32:I33"/>
    <mergeCell ref="I30:I31"/>
    <mergeCell ref="A30:A31"/>
    <mergeCell ref="B30:B31"/>
    <mergeCell ref="C30:C31"/>
    <mergeCell ref="D30:D31"/>
    <mergeCell ref="S32:S33"/>
    <mergeCell ref="K32:K33"/>
    <mergeCell ref="L32:L33"/>
    <mergeCell ref="G32:G33"/>
    <mergeCell ref="J34:J35"/>
    <mergeCell ref="K34:K35"/>
    <mergeCell ref="J32:J33"/>
    <mergeCell ref="R32:R33"/>
    <mergeCell ref="T32:T33"/>
    <mergeCell ref="U30:U31"/>
    <mergeCell ref="V30:V31"/>
    <mergeCell ref="H32:H33"/>
    <mergeCell ref="V32:V33"/>
    <mergeCell ref="U32:U33"/>
    <mergeCell ref="J30:J31"/>
    <mergeCell ref="K30:K31"/>
    <mergeCell ref="L30:L31"/>
    <mergeCell ref="R30:R31"/>
    <mergeCell ref="R28:R29"/>
    <mergeCell ref="T28:T29"/>
    <mergeCell ref="T30:T31"/>
    <mergeCell ref="U28:U29"/>
    <mergeCell ref="V28:V29"/>
    <mergeCell ref="S28:S29"/>
    <mergeCell ref="S30:S31"/>
    <mergeCell ref="E30:E31"/>
    <mergeCell ref="G28:G29"/>
    <mergeCell ref="F30:F31"/>
    <mergeCell ref="G30:G31"/>
    <mergeCell ref="K28:K29"/>
    <mergeCell ref="L28:L29"/>
    <mergeCell ref="A28:A29"/>
    <mergeCell ref="B28:B29"/>
    <mergeCell ref="C28:C29"/>
    <mergeCell ref="D28:D29"/>
    <mergeCell ref="E28:E29"/>
    <mergeCell ref="F28:F29"/>
    <mergeCell ref="A24:A25"/>
    <mergeCell ref="B24:B25"/>
    <mergeCell ref="C24:C25"/>
    <mergeCell ref="D24:D25"/>
    <mergeCell ref="I28:I29"/>
    <mergeCell ref="J28:J29"/>
    <mergeCell ref="I24:I25"/>
    <mergeCell ref="J24:J25"/>
    <mergeCell ref="A26:A27"/>
    <mergeCell ref="B26:B27"/>
    <mergeCell ref="K26:K27"/>
    <mergeCell ref="L26:L27"/>
    <mergeCell ref="E24:E25"/>
    <mergeCell ref="F24:F25"/>
    <mergeCell ref="G24:G25"/>
    <mergeCell ref="H24:H25"/>
    <mergeCell ref="C26:C27"/>
    <mergeCell ref="D26:D27"/>
    <mergeCell ref="E26:E27"/>
    <mergeCell ref="F26:F27"/>
    <mergeCell ref="V22:V23"/>
    <mergeCell ref="R22:R23"/>
    <mergeCell ref="S22:S23"/>
    <mergeCell ref="T22:T23"/>
    <mergeCell ref="U22:U23"/>
    <mergeCell ref="L22:L23"/>
    <mergeCell ref="V24:V25"/>
    <mergeCell ref="R26:R27"/>
    <mergeCell ref="S26:S27"/>
    <mergeCell ref="T26:T27"/>
    <mergeCell ref="G26:G27"/>
    <mergeCell ref="H26:H27"/>
    <mergeCell ref="U26:U27"/>
    <mergeCell ref="V26:V27"/>
    <mergeCell ref="I26:I27"/>
    <mergeCell ref="J26:J27"/>
    <mergeCell ref="J22:J23"/>
    <mergeCell ref="K22:K23"/>
    <mergeCell ref="R24:R25"/>
    <mergeCell ref="S24:S25"/>
    <mergeCell ref="T24:T25"/>
    <mergeCell ref="U24:U25"/>
    <mergeCell ref="K24:K25"/>
    <mergeCell ref="L24:L25"/>
    <mergeCell ref="H18:H19"/>
    <mergeCell ref="I18:I19"/>
    <mergeCell ref="E22:E23"/>
    <mergeCell ref="F22:F23"/>
    <mergeCell ref="G22:G23"/>
    <mergeCell ref="H22:H23"/>
    <mergeCell ref="I22:I23"/>
    <mergeCell ref="E20:E21"/>
    <mergeCell ref="F20:F21"/>
    <mergeCell ref="G20:G21"/>
    <mergeCell ref="K18:K19"/>
    <mergeCell ref="A22:A23"/>
    <mergeCell ref="B22:B23"/>
    <mergeCell ref="C22:C23"/>
    <mergeCell ref="D22:D23"/>
    <mergeCell ref="A20:A21"/>
    <mergeCell ref="B20:B21"/>
    <mergeCell ref="C20:C21"/>
    <mergeCell ref="D20:D21"/>
    <mergeCell ref="E18:E19"/>
    <mergeCell ref="L18:L19"/>
    <mergeCell ref="V18:V19"/>
    <mergeCell ref="R18:R19"/>
    <mergeCell ref="S18:S19"/>
    <mergeCell ref="T18:T19"/>
    <mergeCell ref="U18:U19"/>
    <mergeCell ref="I38:I39"/>
    <mergeCell ref="J38:J39"/>
    <mergeCell ref="A18:A19"/>
    <mergeCell ref="B18:B19"/>
    <mergeCell ref="C18:C19"/>
    <mergeCell ref="D18:D19"/>
    <mergeCell ref="J20:J21"/>
    <mergeCell ref="J18:J19"/>
    <mergeCell ref="F18:F19"/>
    <mergeCell ref="G18:G19"/>
    <mergeCell ref="H20:H21"/>
    <mergeCell ref="D38:D39"/>
    <mergeCell ref="E38:E39"/>
    <mergeCell ref="H38:H39"/>
    <mergeCell ref="E32:E33"/>
    <mergeCell ref="F32:F33"/>
    <mergeCell ref="G34:G35"/>
    <mergeCell ref="H28:H29"/>
    <mergeCell ref="H30:H31"/>
    <mergeCell ref="E34:E35"/>
    <mergeCell ref="V20:V21"/>
    <mergeCell ref="R20:R21"/>
    <mergeCell ref="S20:S21"/>
    <mergeCell ref="T20:T21"/>
    <mergeCell ref="U20:U21"/>
    <mergeCell ref="I20:I21"/>
    <mergeCell ref="L20:L21"/>
    <mergeCell ref="K20:K21"/>
    <mergeCell ref="U38:U39"/>
    <mergeCell ref="V38:V39"/>
    <mergeCell ref="B40:B41"/>
    <mergeCell ref="C40:C41"/>
    <mergeCell ref="D40:D41"/>
    <mergeCell ref="E40:E41"/>
    <mergeCell ref="S38:S39"/>
    <mergeCell ref="T38:T39"/>
    <mergeCell ref="F38:F39"/>
    <mergeCell ref="G38:G39"/>
    <mergeCell ref="K38:K39"/>
    <mergeCell ref="L38:L39"/>
    <mergeCell ref="R38:R39"/>
    <mergeCell ref="U40:U41"/>
    <mergeCell ref="V40:V41"/>
    <mergeCell ref="J40:J41"/>
    <mergeCell ref="K40:K41"/>
    <mergeCell ref="L40:L41"/>
    <mergeCell ref="R40:R41"/>
    <mergeCell ref="S40:S41"/>
    <mergeCell ref="T40:T41"/>
    <mergeCell ref="B42:B43"/>
    <mergeCell ref="C42:C43"/>
    <mergeCell ref="D42:D43"/>
    <mergeCell ref="E42:E43"/>
    <mergeCell ref="F40:F41"/>
    <mergeCell ref="G40:G41"/>
    <mergeCell ref="H40:H41"/>
    <mergeCell ref="I40:I41"/>
    <mergeCell ref="F42:F43"/>
    <mergeCell ref="V42:V43"/>
    <mergeCell ref="J42:J43"/>
    <mergeCell ref="K42:K43"/>
    <mergeCell ref="L42:L43"/>
    <mergeCell ref="R42:R43"/>
    <mergeCell ref="T42:T43"/>
    <mergeCell ref="G42:G43"/>
    <mergeCell ref="H42:H43"/>
    <mergeCell ref="I42:I43"/>
    <mergeCell ref="F44:F45"/>
    <mergeCell ref="G44:G45"/>
    <mergeCell ref="U44:U45"/>
    <mergeCell ref="U42:U43"/>
    <mergeCell ref="V44:V45"/>
    <mergeCell ref="J44:J45"/>
    <mergeCell ref="K44:K45"/>
    <mergeCell ref="L44:L45"/>
    <mergeCell ref="R44:R45"/>
    <mergeCell ref="S44:S45"/>
    <mergeCell ref="T44:T45"/>
    <mergeCell ref="B46:B47"/>
    <mergeCell ref="C46:C47"/>
    <mergeCell ref="D46:D47"/>
    <mergeCell ref="E46:E47"/>
    <mergeCell ref="H44:H45"/>
    <mergeCell ref="I44:I45"/>
    <mergeCell ref="H46:H47"/>
    <mergeCell ref="I46:I47"/>
    <mergeCell ref="D44:D45"/>
    <mergeCell ref="E44:E45"/>
    <mergeCell ref="F46:F47"/>
    <mergeCell ref="G46:G47"/>
    <mergeCell ref="U46:U47"/>
    <mergeCell ref="V46:V47"/>
    <mergeCell ref="J46:J47"/>
    <mergeCell ref="K46:K47"/>
    <mergeCell ref="L46:L47"/>
    <mergeCell ref="R46:R47"/>
    <mergeCell ref="S46:S47"/>
    <mergeCell ref="T46:T47"/>
    <mergeCell ref="U48:U49"/>
    <mergeCell ref="V48:V49"/>
    <mergeCell ref="J48:J49"/>
    <mergeCell ref="K48:K49"/>
    <mergeCell ref="L48:L49"/>
    <mergeCell ref="R48:R49"/>
    <mergeCell ref="S48:S49"/>
    <mergeCell ref="T48:T49"/>
    <mergeCell ref="B50:B51"/>
    <mergeCell ref="C50:C51"/>
    <mergeCell ref="D50:D51"/>
    <mergeCell ref="E50:E51"/>
    <mergeCell ref="F48:F49"/>
    <mergeCell ref="G48:G49"/>
    <mergeCell ref="B48:B49"/>
    <mergeCell ref="C48:C49"/>
    <mergeCell ref="D48:D49"/>
    <mergeCell ref="E48:E49"/>
    <mergeCell ref="H48:H49"/>
    <mergeCell ref="I48:I49"/>
    <mergeCell ref="U50:U51"/>
    <mergeCell ref="V50:V51"/>
    <mergeCell ref="J50:J51"/>
    <mergeCell ref="K50:K51"/>
    <mergeCell ref="L50:L51"/>
    <mergeCell ref="R50:R51"/>
    <mergeCell ref="S50:S51"/>
    <mergeCell ref="T50:T51"/>
    <mergeCell ref="C52:C53"/>
    <mergeCell ref="D52:D53"/>
    <mergeCell ref="E52:E53"/>
    <mergeCell ref="F52:F53"/>
    <mergeCell ref="F50:F51"/>
    <mergeCell ref="G50:G51"/>
    <mergeCell ref="H50:H51"/>
    <mergeCell ref="I50:I51"/>
    <mergeCell ref="U52:U53"/>
    <mergeCell ref="V52:V53"/>
    <mergeCell ref="J52:J53"/>
    <mergeCell ref="K52:K53"/>
    <mergeCell ref="L52:L53"/>
    <mergeCell ref="R52:R53"/>
    <mergeCell ref="T52:T53"/>
    <mergeCell ref="I54:I55"/>
    <mergeCell ref="J54:J55"/>
    <mergeCell ref="K54:K55"/>
    <mergeCell ref="S52:S53"/>
    <mergeCell ref="I52:I53"/>
    <mergeCell ref="T54:T55"/>
    <mergeCell ref="L54:L55"/>
    <mergeCell ref="U54:U55"/>
    <mergeCell ref="V54:V55"/>
    <mergeCell ref="B56:B57"/>
    <mergeCell ref="C56:C57"/>
    <mergeCell ref="D56:D57"/>
    <mergeCell ref="E56:E57"/>
    <mergeCell ref="F56:F57"/>
    <mergeCell ref="G56:G57"/>
    <mergeCell ref="H56:H57"/>
    <mergeCell ref="T56:T57"/>
    <mergeCell ref="U56:U57"/>
    <mergeCell ref="I56:I57"/>
    <mergeCell ref="J56:J57"/>
    <mergeCell ref="K56:K57"/>
    <mergeCell ref="L56:L57"/>
    <mergeCell ref="V56:V57"/>
    <mergeCell ref="B15:B16"/>
    <mergeCell ref="A15:A16"/>
    <mergeCell ref="C15:C16"/>
    <mergeCell ref="D15:D16"/>
    <mergeCell ref="E15:E16"/>
    <mergeCell ref="F15:F16"/>
    <mergeCell ref="G15:G16"/>
    <mergeCell ref="H15:H16"/>
    <mergeCell ref="I15:I16"/>
    <mergeCell ref="V15:V16"/>
    <mergeCell ref="N15:N16"/>
    <mergeCell ref="O15:O16"/>
    <mergeCell ref="P15:P16"/>
    <mergeCell ref="Q15:Q16"/>
    <mergeCell ref="T15:U15"/>
    <mergeCell ref="L15:L16"/>
    <mergeCell ref="M15:M16"/>
    <mergeCell ref="N85:P85"/>
    <mergeCell ref="Q86:S86"/>
    <mergeCell ref="R15:R16"/>
    <mergeCell ref="S15:S16"/>
    <mergeCell ref="R56:R57"/>
    <mergeCell ref="R54:R55"/>
    <mergeCell ref="S54:S55"/>
    <mergeCell ref="S42:S43"/>
    <mergeCell ref="R58:R59"/>
    <mergeCell ref="A7:C7"/>
    <mergeCell ref="F87:H87"/>
    <mergeCell ref="F88:H88"/>
    <mergeCell ref="F89:H89"/>
    <mergeCell ref="C88:E88"/>
    <mergeCell ref="G54:G55"/>
    <mergeCell ref="H54:H55"/>
    <mergeCell ref="G52:G53"/>
    <mergeCell ref="H52:H53"/>
    <mergeCell ref="B52:B53"/>
    <mergeCell ref="A1:C1"/>
    <mergeCell ref="Q88:S88"/>
    <mergeCell ref="Q87:S87"/>
    <mergeCell ref="A8:C8"/>
    <mergeCell ref="C54:C55"/>
    <mergeCell ref="D54:D55"/>
    <mergeCell ref="E54:E55"/>
    <mergeCell ref="A2:C4"/>
    <mergeCell ref="A5:C5"/>
    <mergeCell ref="A6:C6"/>
    <mergeCell ref="B85:E85"/>
    <mergeCell ref="Q89:S89"/>
    <mergeCell ref="A9:C9"/>
    <mergeCell ref="A10:C10"/>
    <mergeCell ref="A11:C11"/>
    <mergeCell ref="F86:H86"/>
    <mergeCell ref="S56:S57"/>
    <mergeCell ref="F54:F55"/>
    <mergeCell ref="J15:J16"/>
    <mergeCell ref="K15:K16"/>
  </mergeCells>
  <printOptions/>
  <pageMargins left="0.16" right="0.17" top="0.27" bottom="0.23" header="0.16" footer="0.18"/>
  <pageSetup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N72:N75"/>
    <mergeCell ref="O72:O75"/>
    <mergeCell ref="G72:M75"/>
    <mergeCell ref="F68:F71"/>
    <mergeCell ref="G68:M71"/>
    <mergeCell ref="G106:M106"/>
    <mergeCell ref="N89:N90"/>
    <mergeCell ref="O89:O90"/>
    <mergeCell ref="N91:N93"/>
    <mergeCell ref="O91:O93"/>
    <mergeCell ref="G107:M107"/>
    <mergeCell ref="F94:F98"/>
    <mergeCell ref="F99:F105"/>
    <mergeCell ref="F89:F90"/>
    <mergeCell ref="G89:M90"/>
    <mergeCell ref="F72:F75"/>
    <mergeCell ref="F91:F93"/>
    <mergeCell ref="G91:M93"/>
    <mergeCell ref="G108:M108"/>
    <mergeCell ref="G109:M109"/>
    <mergeCell ref="N68:N71"/>
    <mergeCell ref="O68:O71"/>
    <mergeCell ref="G94:M98"/>
    <mergeCell ref="N94:N98"/>
    <mergeCell ref="O94:O98"/>
    <mergeCell ref="G99:M105"/>
    <mergeCell ref="N99:N105"/>
    <mergeCell ref="O99:O105"/>
    <mergeCell ref="N76:N78"/>
    <mergeCell ref="O76:O78"/>
    <mergeCell ref="O79:O88"/>
    <mergeCell ref="A80:D80"/>
    <mergeCell ref="A79:D79"/>
    <mergeCell ref="F79:F88"/>
    <mergeCell ref="G79:M88"/>
    <mergeCell ref="N79:N88"/>
    <mergeCell ref="F76:F78"/>
    <mergeCell ref="G76:M78"/>
    <mergeCell ref="N59:N67"/>
    <mergeCell ref="O59:O67"/>
    <mergeCell ref="F51:F58"/>
    <mergeCell ref="G51:M58"/>
    <mergeCell ref="N51:N58"/>
    <mergeCell ref="O51:O58"/>
    <mergeCell ref="G59:M67"/>
    <mergeCell ref="F59:F67"/>
    <mergeCell ref="F41:F43"/>
    <mergeCell ref="G41:M43"/>
    <mergeCell ref="N41:N43"/>
    <mergeCell ref="O41:O43"/>
    <mergeCell ref="F39:F40"/>
    <mergeCell ref="G39:M40"/>
    <mergeCell ref="N39:N40"/>
    <mergeCell ref="F44:F50"/>
    <mergeCell ref="G44:M50"/>
    <mergeCell ref="N44:N50"/>
    <mergeCell ref="O44:O50"/>
    <mergeCell ref="O31:O35"/>
    <mergeCell ref="F36:F38"/>
    <mergeCell ref="G36:M38"/>
    <mergeCell ref="N36:N38"/>
    <mergeCell ref="O36:O38"/>
    <mergeCell ref="O39:O40"/>
    <mergeCell ref="A38:D38"/>
    <mergeCell ref="F19:F25"/>
    <mergeCell ref="G19:M25"/>
    <mergeCell ref="N19:N25"/>
    <mergeCell ref="F31:F35"/>
    <mergeCell ref="G31:M35"/>
    <mergeCell ref="N31:N35"/>
    <mergeCell ref="F26:F30"/>
    <mergeCell ref="G26:M30"/>
    <mergeCell ref="N26:N30"/>
    <mergeCell ref="O26:O30"/>
    <mergeCell ref="F16:F18"/>
    <mergeCell ref="G16:M18"/>
    <mergeCell ref="N16:N18"/>
    <mergeCell ref="O16:O18"/>
    <mergeCell ref="G8:M8"/>
    <mergeCell ref="G15:M15"/>
    <mergeCell ref="O11:O14"/>
    <mergeCell ref="N4:O5"/>
    <mergeCell ref="O9:O10"/>
    <mergeCell ref="O19:O25"/>
    <mergeCell ref="A5:D6"/>
    <mergeCell ref="F6:I6"/>
    <mergeCell ref="F11:F14"/>
    <mergeCell ref="G11:M14"/>
    <mergeCell ref="N11:N14"/>
    <mergeCell ref="F9:F10"/>
    <mergeCell ref="G9:M10"/>
    <mergeCell ref="N9:N10"/>
    <mergeCell ref="N6:O6"/>
    <mergeCell ref="G7:M7"/>
    <mergeCell ref="A1:D2"/>
    <mergeCell ref="F1:O1"/>
    <mergeCell ref="F2:O2"/>
    <mergeCell ref="A3:D4"/>
    <mergeCell ref="F3:M3"/>
    <mergeCell ref="N3:O3"/>
    <mergeCell ref="F4:M4"/>
  </mergeCells>
  <printOptions/>
  <pageMargins left="0.75" right="0.19"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G72:M75"/>
    <mergeCell ref="F72:F75"/>
    <mergeCell ref="N72:N75"/>
    <mergeCell ref="O72:O75"/>
    <mergeCell ref="F76:F78"/>
    <mergeCell ref="G76:M78"/>
    <mergeCell ref="N76:N78"/>
    <mergeCell ref="G68:M71"/>
    <mergeCell ref="F68:F71"/>
    <mergeCell ref="O68:O71"/>
    <mergeCell ref="N68:N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9"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G72:M75"/>
    <mergeCell ref="F72:F75"/>
    <mergeCell ref="N72:N75"/>
    <mergeCell ref="O72:O75"/>
    <mergeCell ref="F76:F78"/>
    <mergeCell ref="G76:M78"/>
    <mergeCell ref="N76:N78"/>
    <mergeCell ref="G68:M71"/>
    <mergeCell ref="F68:F71"/>
    <mergeCell ref="N68:N71"/>
    <mergeCell ref="O68:O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F59:F67"/>
    <mergeCell ref="F76:F78"/>
    <mergeCell ref="F72:F75"/>
    <mergeCell ref="F68:F7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G76:M78"/>
    <mergeCell ref="O68:O71"/>
    <mergeCell ref="O72:O75"/>
    <mergeCell ref="O76:O78"/>
    <mergeCell ref="N76:N78"/>
    <mergeCell ref="G59:M67"/>
    <mergeCell ref="G68:M71"/>
    <mergeCell ref="G72:M75"/>
    <mergeCell ref="N68:N71"/>
    <mergeCell ref="N72:N75"/>
    <mergeCell ref="N79:N88"/>
    <mergeCell ref="N59:N67"/>
    <mergeCell ref="O59:O67"/>
    <mergeCell ref="O79:O88"/>
    <mergeCell ref="N91:N93"/>
    <mergeCell ref="O91:O93"/>
    <mergeCell ref="N89:N90"/>
    <mergeCell ref="O89:O90"/>
    <mergeCell ref="A79:D79"/>
    <mergeCell ref="A80:D80"/>
    <mergeCell ref="F79:F88"/>
    <mergeCell ref="G79:M88"/>
    <mergeCell ref="F89:F90"/>
    <mergeCell ref="G89:M90"/>
    <mergeCell ref="N94:N98"/>
    <mergeCell ref="O94:O98"/>
    <mergeCell ref="N99:N105"/>
    <mergeCell ref="O99:O105"/>
    <mergeCell ref="F91:F93"/>
    <mergeCell ref="G91:M93"/>
    <mergeCell ref="G107:M107"/>
    <mergeCell ref="G108:M108"/>
    <mergeCell ref="F94:F98"/>
    <mergeCell ref="G94:M98"/>
    <mergeCell ref="G109:M109"/>
    <mergeCell ref="F99:F105"/>
    <mergeCell ref="G99:M105"/>
    <mergeCell ref="G106:M106"/>
  </mergeCells>
  <printOptions/>
  <pageMargins left="0.75" right="0.19"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N59:N67"/>
    <mergeCell ref="O59:O67"/>
    <mergeCell ref="F59:F67"/>
    <mergeCell ref="F51:F58"/>
    <mergeCell ref="G51:M58"/>
    <mergeCell ref="N51:N58"/>
    <mergeCell ref="O51:O58"/>
    <mergeCell ref="O76:O78"/>
    <mergeCell ref="O68:O71"/>
    <mergeCell ref="F72:F75"/>
    <mergeCell ref="N72:N75"/>
    <mergeCell ref="O72:O75"/>
    <mergeCell ref="G68:M71"/>
    <mergeCell ref="G72:M75"/>
    <mergeCell ref="F68:F71"/>
    <mergeCell ref="N68:N71"/>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7"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N59:N67"/>
    <mergeCell ref="O59:O67"/>
    <mergeCell ref="F59:F67"/>
    <mergeCell ref="F51:F58"/>
    <mergeCell ref="G51:M58"/>
    <mergeCell ref="N51:N58"/>
    <mergeCell ref="O51:O58"/>
    <mergeCell ref="O76:O78"/>
    <mergeCell ref="G72:M75"/>
    <mergeCell ref="N72:N75"/>
    <mergeCell ref="O72:O75"/>
    <mergeCell ref="F72:F75"/>
    <mergeCell ref="G68:M71"/>
    <mergeCell ref="F68:F71"/>
    <mergeCell ref="N68:N71"/>
    <mergeCell ref="O68:O71"/>
    <mergeCell ref="A79:D79"/>
    <mergeCell ref="F79:F88"/>
    <mergeCell ref="G79:M88"/>
    <mergeCell ref="N79:N88"/>
    <mergeCell ref="F76:F78"/>
    <mergeCell ref="G76:M78"/>
    <mergeCell ref="N76:N78"/>
    <mergeCell ref="O79:O88"/>
    <mergeCell ref="A80:D80"/>
    <mergeCell ref="F91:F93"/>
    <mergeCell ref="G91:M93"/>
    <mergeCell ref="N91:N93"/>
    <mergeCell ref="O91:O93"/>
    <mergeCell ref="F89:F90"/>
    <mergeCell ref="G89:M90"/>
    <mergeCell ref="N89:N90"/>
    <mergeCell ref="O89:O90"/>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O76:O78"/>
    <mergeCell ref="O68:O71"/>
    <mergeCell ref="O72:O75"/>
    <mergeCell ref="N72:N75"/>
    <mergeCell ref="N68:N71"/>
    <mergeCell ref="F72:F75"/>
    <mergeCell ref="G68:M71"/>
    <mergeCell ref="G72:M75"/>
    <mergeCell ref="F68:F71"/>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G107:M107"/>
    <mergeCell ref="G108:M108"/>
    <mergeCell ref="G109:M109"/>
    <mergeCell ref="N59:N67"/>
    <mergeCell ref="N68:N71"/>
    <mergeCell ref="N72:N75"/>
    <mergeCell ref="G106:M106"/>
    <mergeCell ref="O94:O98"/>
    <mergeCell ref="F99:F105"/>
    <mergeCell ref="G99:M105"/>
    <mergeCell ref="N99:N105"/>
    <mergeCell ref="O99:O105"/>
    <mergeCell ref="F94:F98"/>
    <mergeCell ref="G94:M98"/>
    <mergeCell ref="N94:N98"/>
    <mergeCell ref="A79:D79"/>
    <mergeCell ref="F79:F88"/>
    <mergeCell ref="G79:M88"/>
    <mergeCell ref="N79:N88"/>
    <mergeCell ref="A80:D80"/>
    <mergeCell ref="O39:O40"/>
    <mergeCell ref="G59:M67"/>
    <mergeCell ref="G68:M71"/>
    <mergeCell ref="G72:M75"/>
    <mergeCell ref="F68:F71"/>
    <mergeCell ref="O72:O75"/>
    <mergeCell ref="F19:F25"/>
    <mergeCell ref="G19:M25"/>
    <mergeCell ref="N19:N25"/>
    <mergeCell ref="O19:O25"/>
    <mergeCell ref="G51:M58"/>
    <mergeCell ref="N51:N58"/>
    <mergeCell ref="F41:F43"/>
    <mergeCell ref="G41:M43"/>
    <mergeCell ref="N41:N43"/>
    <mergeCell ref="G15:M15"/>
    <mergeCell ref="F16:F18"/>
    <mergeCell ref="A38:D38"/>
    <mergeCell ref="F39:F40"/>
    <mergeCell ref="G39:M40"/>
    <mergeCell ref="N39:N40"/>
    <mergeCell ref="F36:F38"/>
    <mergeCell ref="G36:M38"/>
    <mergeCell ref="F31:F35"/>
    <mergeCell ref="F91:F93"/>
    <mergeCell ref="O79:O88"/>
    <mergeCell ref="G91:M93"/>
    <mergeCell ref="N91:N93"/>
    <mergeCell ref="O91:O93"/>
    <mergeCell ref="F89:F90"/>
    <mergeCell ref="G89:M90"/>
    <mergeCell ref="N89:N90"/>
    <mergeCell ref="O89:O90"/>
    <mergeCell ref="F76:F78"/>
    <mergeCell ref="G76:M78"/>
    <mergeCell ref="N76:N78"/>
    <mergeCell ref="O76:O78"/>
    <mergeCell ref="O51:O58"/>
    <mergeCell ref="F51:F58"/>
    <mergeCell ref="F59:F67"/>
    <mergeCell ref="F72:F75"/>
    <mergeCell ref="O59:O67"/>
    <mergeCell ref="O68:O71"/>
    <mergeCell ref="O41:O43"/>
    <mergeCell ref="F44:F50"/>
    <mergeCell ref="G44:M50"/>
    <mergeCell ref="N44:N50"/>
    <mergeCell ref="O44:O50"/>
    <mergeCell ref="F26:F30"/>
    <mergeCell ref="G26:M30"/>
    <mergeCell ref="N26:N30"/>
    <mergeCell ref="O26:O30"/>
    <mergeCell ref="O36:O38"/>
    <mergeCell ref="G31:M35"/>
    <mergeCell ref="N31:N35"/>
    <mergeCell ref="O31:O35"/>
    <mergeCell ref="N36:N38"/>
    <mergeCell ref="N3:O3"/>
    <mergeCell ref="G16:M18"/>
    <mergeCell ref="N16:N18"/>
    <mergeCell ref="O16:O18"/>
    <mergeCell ref="N4:O5"/>
    <mergeCell ref="O11:O14"/>
    <mergeCell ref="G8:M8"/>
    <mergeCell ref="F4:M4"/>
    <mergeCell ref="F9:F10"/>
    <mergeCell ref="G9:M10"/>
    <mergeCell ref="N9:N10"/>
    <mergeCell ref="F6:I6"/>
    <mergeCell ref="N6:O6"/>
    <mergeCell ref="G7:M7"/>
    <mergeCell ref="F2:O2"/>
    <mergeCell ref="F3:M3"/>
    <mergeCell ref="A5:D6"/>
    <mergeCell ref="O9:O10"/>
    <mergeCell ref="F11:F14"/>
    <mergeCell ref="G11:M14"/>
    <mergeCell ref="N11:N14"/>
    <mergeCell ref="A1:D2"/>
    <mergeCell ref="F1:O1"/>
    <mergeCell ref="A3:D4"/>
  </mergeCells>
  <printOptions/>
  <pageMargins left="0.75" right="0.19" top="1" bottom="1" header="0.5" footer="0.5"/>
  <pageSetup horizontalDpi="600" verticalDpi="600" orientation="portrait" paperSize="9" r:id="rId1"/>
  <ignoredErrors>
    <ignoredError sqref="C56:D56" unlockedFormula="1"/>
    <ignoredError sqref="D82 D79:D80 A79 A86:D98 A81:A83 B79:B83 C79:C82" numberStoredAsText="1"/>
  </ignoredErrors>
</worksheet>
</file>

<file path=xl/worksheets/sheet20.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G108:M108"/>
    <mergeCell ref="G109:M109"/>
    <mergeCell ref="N68:N71"/>
    <mergeCell ref="O68:O71"/>
    <mergeCell ref="G106:M106"/>
    <mergeCell ref="G107:M107"/>
    <mergeCell ref="O79:O88"/>
    <mergeCell ref="N91:N93"/>
    <mergeCell ref="O91:O93"/>
    <mergeCell ref="O76:O78"/>
    <mergeCell ref="F72:F75"/>
    <mergeCell ref="N72:N75"/>
    <mergeCell ref="O72:O75"/>
    <mergeCell ref="G72:M75"/>
    <mergeCell ref="F99:F105"/>
    <mergeCell ref="G99:M105"/>
    <mergeCell ref="N99:N105"/>
    <mergeCell ref="O99:O105"/>
    <mergeCell ref="F91:F93"/>
    <mergeCell ref="G91:M93"/>
    <mergeCell ref="F94:F98"/>
    <mergeCell ref="G94:M98"/>
    <mergeCell ref="N94:N98"/>
    <mergeCell ref="O94:O98"/>
    <mergeCell ref="F89:F90"/>
    <mergeCell ref="G89:M90"/>
    <mergeCell ref="N89:N90"/>
    <mergeCell ref="O89:O90"/>
    <mergeCell ref="A79:D79"/>
    <mergeCell ref="F79:F88"/>
    <mergeCell ref="G79:M88"/>
    <mergeCell ref="N79:N88"/>
    <mergeCell ref="A80:D80"/>
    <mergeCell ref="F76:F78"/>
    <mergeCell ref="G76:M78"/>
    <mergeCell ref="N76:N78"/>
    <mergeCell ref="O59:O67"/>
    <mergeCell ref="F68:F71"/>
    <mergeCell ref="F51:F58"/>
    <mergeCell ref="G51:M58"/>
    <mergeCell ref="N51:N58"/>
    <mergeCell ref="O51:O58"/>
    <mergeCell ref="G59:M67"/>
    <mergeCell ref="G68:M71"/>
    <mergeCell ref="N59:N67"/>
    <mergeCell ref="F59:F67"/>
    <mergeCell ref="F41:F43"/>
    <mergeCell ref="G41:M43"/>
    <mergeCell ref="N41:N43"/>
    <mergeCell ref="O41:O43"/>
    <mergeCell ref="F39:F40"/>
    <mergeCell ref="G39:M40"/>
    <mergeCell ref="N39:N40"/>
    <mergeCell ref="F44:F50"/>
    <mergeCell ref="G44:M50"/>
    <mergeCell ref="N44:N50"/>
    <mergeCell ref="O44:O50"/>
    <mergeCell ref="O31:O35"/>
    <mergeCell ref="F36:F38"/>
    <mergeCell ref="G36:M38"/>
    <mergeCell ref="N36:N38"/>
    <mergeCell ref="O36:O38"/>
    <mergeCell ref="O39:O40"/>
    <mergeCell ref="A38:D38"/>
    <mergeCell ref="F19:F25"/>
    <mergeCell ref="G19:M25"/>
    <mergeCell ref="N19:N25"/>
    <mergeCell ref="F31:F35"/>
    <mergeCell ref="G31:M35"/>
    <mergeCell ref="N31:N35"/>
    <mergeCell ref="F26:F30"/>
    <mergeCell ref="G26:M30"/>
    <mergeCell ref="N26:N30"/>
    <mergeCell ref="O26:O30"/>
    <mergeCell ref="F16:F18"/>
    <mergeCell ref="G16:M18"/>
    <mergeCell ref="N16:N18"/>
    <mergeCell ref="O16:O18"/>
    <mergeCell ref="G8:M8"/>
    <mergeCell ref="G15:M15"/>
    <mergeCell ref="O11:O14"/>
    <mergeCell ref="N4:O5"/>
    <mergeCell ref="O9:O10"/>
    <mergeCell ref="O19:O25"/>
    <mergeCell ref="A5:D6"/>
    <mergeCell ref="F6:I6"/>
    <mergeCell ref="F11:F14"/>
    <mergeCell ref="G11:M14"/>
    <mergeCell ref="N11:N14"/>
    <mergeCell ref="F9:F10"/>
    <mergeCell ref="G9:M10"/>
    <mergeCell ref="N9:N10"/>
    <mergeCell ref="N6:O6"/>
    <mergeCell ref="G7:M7"/>
    <mergeCell ref="A1:D2"/>
    <mergeCell ref="F1:O1"/>
    <mergeCell ref="F2:O2"/>
    <mergeCell ref="A3:D4"/>
    <mergeCell ref="F3:M3"/>
    <mergeCell ref="N3:O3"/>
    <mergeCell ref="F4:M4"/>
  </mergeCells>
  <printOptions/>
  <pageMargins left="0.75" right="0.1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O76:O78"/>
    <mergeCell ref="O68:O71"/>
    <mergeCell ref="N72:N75"/>
    <mergeCell ref="O72:O75"/>
    <mergeCell ref="N68:N71"/>
    <mergeCell ref="F72:F75"/>
    <mergeCell ref="G68:M71"/>
    <mergeCell ref="G72:M75"/>
    <mergeCell ref="F68:F71"/>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186</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N59:N67"/>
    <mergeCell ref="O59:O67"/>
    <mergeCell ref="F59:F67"/>
    <mergeCell ref="F51:F58"/>
    <mergeCell ref="G51:M58"/>
    <mergeCell ref="N51:N58"/>
    <mergeCell ref="O51:O58"/>
    <mergeCell ref="G72:M75"/>
    <mergeCell ref="F72:F75"/>
    <mergeCell ref="N72:N75"/>
    <mergeCell ref="O72:O75"/>
    <mergeCell ref="F76:F78"/>
    <mergeCell ref="G76:M78"/>
    <mergeCell ref="N76:N78"/>
    <mergeCell ref="G68:M71"/>
    <mergeCell ref="F68:F71"/>
    <mergeCell ref="N68:N71"/>
    <mergeCell ref="O68:O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O72:O75"/>
    <mergeCell ref="N72:N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7"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O39:O40"/>
    <mergeCell ref="F41:F43"/>
    <mergeCell ref="G41:M43"/>
    <mergeCell ref="N41:N43"/>
    <mergeCell ref="O41:O43"/>
    <mergeCell ref="G59:M67"/>
    <mergeCell ref="F59:F67"/>
    <mergeCell ref="N59:N67"/>
    <mergeCell ref="O59:O67"/>
    <mergeCell ref="F51:F58"/>
    <mergeCell ref="G51:M58"/>
    <mergeCell ref="N51:N58"/>
    <mergeCell ref="O51:O58"/>
    <mergeCell ref="G72:M75"/>
    <mergeCell ref="N72:N75"/>
    <mergeCell ref="F72:F75"/>
    <mergeCell ref="O72:O75"/>
    <mergeCell ref="F76:F78"/>
    <mergeCell ref="G76:M78"/>
    <mergeCell ref="N76:N78"/>
    <mergeCell ref="G68:M71"/>
    <mergeCell ref="F68:F71"/>
    <mergeCell ref="N68:N71"/>
    <mergeCell ref="O68:O71"/>
    <mergeCell ref="F91:F93"/>
    <mergeCell ref="G91:M93"/>
    <mergeCell ref="N91:N93"/>
    <mergeCell ref="O91:O93"/>
    <mergeCell ref="O79:O88"/>
    <mergeCell ref="O76:O78"/>
    <mergeCell ref="A80:D80"/>
    <mergeCell ref="F89:F90"/>
    <mergeCell ref="G89:M90"/>
    <mergeCell ref="N89:N90"/>
    <mergeCell ref="O89:O90"/>
    <mergeCell ref="A79:D79"/>
    <mergeCell ref="F79:F88"/>
    <mergeCell ref="G79:M88"/>
    <mergeCell ref="N79:N88"/>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68:O71"/>
    <mergeCell ref="O72:O75"/>
    <mergeCell ref="O9:O10"/>
    <mergeCell ref="G8:M8"/>
    <mergeCell ref="O36:O38"/>
    <mergeCell ref="O39:O40"/>
    <mergeCell ref="G59:M67"/>
    <mergeCell ref="N68:N71"/>
    <mergeCell ref="N11:N14"/>
    <mergeCell ref="O11:O14"/>
    <mergeCell ref="N6:O6"/>
    <mergeCell ref="G7:M7"/>
    <mergeCell ref="F9:F10"/>
    <mergeCell ref="G9:M10"/>
    <mergeCell ref="N9:N10"/>
    <mergeCell ref="O16:O18"/>
    <mergeCell ref="G15:M15"/>
    <mergeCell ref="F16:F18"/>
    <mergeCell ref="G16:M18"/>
    <mergeCell ref="N16:N18"/>
    <mergeCell ref="F11:F14"/>
    <mergeCell ref="G11:M14"/>
    <mergeCell ref="F19:F25"/>
    <mergeCell ref="G19:M25"/>
    <mergeCell ref="N19:N25"/>
    <mergeCell ref="O19:O25"/>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F44:F50"/>
    <mergeCell ref="G44:M50"/>
    <mergeCell ref="N44:N50"/>
    <mergeCell ref="O44:O50"/>
    <mergeCell ref="F41:F43"/>
    <mergeCell ref="G41:M43"/>
    <mergeCell ref="N41:N43"/>
    <mergeCell ref="O41:O43"/>
    <mergeCell ref="F59:F67"/>
    <mergeCell ref="N59:N67"/>
    <mergeCell ref="O59:O67"/>
    <mergeCell ref="F51:F58"/>
    <mergeCell ref="G51:M58"/>
    <mergeCell ref="N51:N58"/>
    <mergeCell ref="O51:O58"/>
    <mergeCell ref="G89:M90"/>
    <mergeCell ref="N89:N90"/>
    <mergeCell ref="G68:M71"/>
    <mergeCell ref="G72:M75"/>
    <mergeCell ref="F68:F71"/>
    <mergeCell ref="F72:F75"/>
    <mergeCell ref="N72:N75"/>
    <mergeCell ref="F76:F78"/>
    <mergeCell ref="G76:M78"/>
    <mergeCell ref="O91:O93"/>
    <mergeCell ref="A79:D79"/>
    <mergeCell ref="F79:F88"/>
    <mergeCell ref="G79:M88"/>
    <mergeCell ref="N79:N88"/>
    <mergeCell ref="A80:D80"/>
    <mergeCell ref="G91:M93"/>
    <mergeCell ref="N91:N93"/>
    <mergeCell ref="F91:F93"/>
    <mergeCell ref="F89:F90"/>
    <mergeCell ref="N94:N98"/>
    <mergeCell ref="O94:O98"/>
    <mergeCell ref="F99:F105"/>
    <mergeCell ref="G99:M105"/>
    <mergeCell ref="O76:O78"/>
    <mergeCell ref="O79:O88"/>
    <mergeCell ref="O89:O90"/>
    <mergeCell ref="N76:N78"/>
    <mergeCell ref="N99:N105"/>
    <mergeCell ref="O99:O105"/>
    <mergeCell ref="G106:M106"/>
    <mergeCell ref="G107:M107"/>
    <mergeCell ref="G108:M108"/>
    <mergeCell ref="G109:M109"/>
    <mergeCell ref="F94:F98"/>
    <mergeCell ref="G94:M98"/>
  </mergeCells>
  <printOptions/>
  <pageMargins left="0.75" right="0.19"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11:F14"/>
    <mergeCell ref="G11:M14"/>
    <mergeCell ref="N11:N14"/>
    <mergeCell ref="F9:F10"/>
    <mergeCell ref="F6:I6"/>
    <mergeCell ref="O11:O14"/>
    <mergeCell ref="N6:O6"/>
    <mergeCell ref="G7:M7"/>
    <mergeCell ref="G8:M8"/>
    <mergeCell ref="G9:M10"/>
    <mergeCell ref="N9:N10"/>
    <mergeCell ref="O9:O10"/>
    <mergeCell ref="O16:O18"/>
    <mergeCell ref="F19:F25"/>
    <mergeCell ref="G19:M25"/>
    <mergeCell ref="N19:N25"/>
    <mergeCell ref="O19:O25"/>
    <mergeCell ref="G15:M15"/>
    <mergeCell ref="F16:F18"/>
    <mergeCell ref="G16:M18"/>
    <mergeCell ref="N16:N18"/>
    <mergeCell ref="O36:O38"/>
    <mergeCell ref="F31:F35"/>
    <mergeCell ref="G31:M35"/>
    <mergeCell ref="N31:N35"/>
    <mergeCell ref="O31:O35"/>
    <mergeCell ref="F26:F30"/>
    <mergeCell ref="G26:M30"/>
    <mergeCell ref="N26:N30"/>
    <mergeCell ref="O26:O30"/>
    <mergeCell ref="A38:D38"/>
    <mergeCell ref="F39:F40"/>
    <mergeCell ref="G39:M40"/>
    <mergeCell ref="N39:N40"/>
    <mergeCell ref="F36:F38"/>
    <mergeCell ref="G36:M38"/>
    <mergeCell ref="N36:N38"/>
    <mergeCell ref="O68:O71"/>
    <mergeCell ref="O39:O40"/>
    <mergeCell ref="F41:F43"/>
    <mergeCell ref="G41:M43"/>
    <mergeCell ref="N41:N43"/>
    <mergeCell ref="O41:O43"/>
    <mergeCell ref="F44:F50"/>
    <mergeCell ref="G44:M50"/>
    <mergeCell ref="N44:N50"/>
    <mergeCell ref="O44:O50"/>
    <mergeCell ref="F76:F78"/>
    <mergeCell ref="G76:M78"/>
    <mergeCell ref="N76:N78"/>
    <mergeCell ref="N68:N71"/>
    <mergeCell ref="G59:M67"/>
    <mergeCell ref="F59:F67"/>
    <mergeCell ref="N59:N67"/>
    <mergeCell ref="G68:M71"/>
    <mergeCell ref="F68:F71"/>
    <mergeCell ref="F72:F75"/>
    <mergeCell ref="O59:O67"/>
    <mergeCell ref="F51:F58"/>
    <mergeCell ref="G51:M58"/>
    <mergeCell ref="N51:N58"/>
    <mergeCell ref="O51:O58"/>
    <mergeCell ref="A79:D79"/>
    <mergeCell ref="F79:F88"/>
    <mergeCell ref="G79:M88"/>
    <mergeCell ref="N79:N88"/>
    <mergeCell ref="N72:N75"/>
    <mergeCell ref="A80:D80"/>
    <mergeCell ref="F89:F90"/>
    <mergeCell ref="G89:M90"/>
    <mergeCell ref="N89:N90"/>
    <mergeCell ref="O89:O90"/>
    <mergeCell ref="F91:F93"/>
    <mergeCell ref="G91:M93"/>
    <mergeCell ref="F94:F98"/>
    <mergeCell ref="G94:M98"/>
    <mergeCell ref="N94:N98"/>
    <mergeCell ref="O94:O98"/>
    <mergeCell ref="G108:M108"/>
    <mergeCell ref="G109:M109"/>
    <mergeCell ref="N99:N105"/>
    <mergeCell ref="O99:O105"/>
    <mergeCell ref="F99:F105"/>
    <mergeCell ref="G99:M105"/>
    <mergeCell ref="O72:O75"/>
    <mergeCell ref="G106:M106"/>
    <mergeCell ref="G107:M107"/>
    <mergeCell ref="N91:N93"/>
    <mergeCell ref="O91:O93"/>
    <mergeCell ref="O76:O78"/>
    <mergeCell ref="G72:M75"/>
    <mergeCell ref="O79:O88"/>
  </mergeCells>
  <printOptions/>
  <pageMargins left="0.75" right="0.16"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G106:M106"/>
    <mergeCell ref="G107:M107"/>
    <mergeCell ref="G108:M108"/>
    <mergeCell ref="G109:M109"/>
    <mergeCell ref="O91:O93"/>
    <mergeCell ref="F94:F98"/>
    <mergeCell ref="G94:M98"/>
    <mergeCell ref="N94:N98"/>
    <mergeCell ref="O94:O98"/>
    <mergeCell ref="F91:F93"/>
    <mergeCell ref="G91:M93"/>
    <mergeCell ref="N91:N93"/>
    <mergeCell ref="F99:F105"/>
    <mergeCell ref="G99:M105"/>
    <mergeCell ref="N99:N105"/>
    <mergeCell ref="O99:O105"/>
    <mergeCell ref="A79:D79"/>
    <mergeCell ref="F79:F88"/>
    <mergeCell ref="G79:M88"/>
    <mergeCell ref="N79:N88"/>
    <mergeCell ref="A80:D80"/>
    <mergeCell ref="F11:F14"/>
    <mergeCell ref="G11:M14"/>
    <mergeCell ref="N11:N14"/>
    <mergeCell ref="N19:N25"/>
    <mergeCell ref="G26:M30"/>
    <mergeCell ref="O11:O14"/>
    <mergeCell ref="A38:D38"/>
    <mergeCell ref="F39:F40"/>
    <mergeCell ref="G39:M40"/>
    <mergeCell ref="N39:N40"/>
    <mergeCell ref="F36:F38"/>
    <mergeCell ref="G36:M38"/>
    <mergeCell ref="O16:O18"/>
    <mergeCell ref="F19:F25"/>
    <mergeCell ref="G19:M25"/>
    <mergeCell ref="F2:O2"/>
    <mergeCell ref="A1:D2"/>
    <mergeCell ref="F1:O1"/>
    <mergeCell ref="A3:D4"/>
    <mergeCell ref="F3:M3"/>
    <mergeCell ref="N3:O3"/>
    <mergeCell ref="N4:O5"/>
    <mergeCell ref="F4:M4"/>
    <mergeCell ref="A5:D6"/>
    <mergeCell ref="F6:I6"/>
    <mergeCell ref="N31:N35"/>
    <mergeCell ref="O31:O35"/>
    <mergeCell ref="F26:F30"/>
    <mergeCell ref="N6:O6"/>
    <mergeCell ref="G8:M8"/>
    <mergeCell ref="G7:M7"/>
    <mergeCell ref="F9:F10"/>
    <mergeCell ref="G9:M10"/>
    <mergeCell ref="N9:N10"/>
    <mergeCell ref="O9:O10"/>
    <mergeCell ref="N41:N43"/>
    <mergeCell ref="O41:O43"/>
    <mergeCell ref="N36:N38"/>
    <mergeCell ref="O19:O25"/>
    <mergeCell ref="G15:M15"/>
    <mergeCell ref="F16:F18"/>
    <mergeCell ref="G16:M18"/>
    <mergeCell ref="N16:N18"/>
    <mergeCell ref="F31:F35"/>
    <mergeCell ref="G31:M35"/>
    <mergeCell ref="F44:F50"/>
    <mergeCell ref="G44:M50"/>
    <mergeCell ref="N44:N50"/>
    <mergeCell ref="O44:O50"/>
    <mergeCell ref="N26:N30"/>
    <mergeCell ref="O26:O30"/>
    <mergeCell ref="O36:O38"/>
    <mergeCell ref="O39:O40"/>
    <mergeCell ref="F41:F43"/>
    <mergeCell ref="G41:M43"/>
    <mergeCell ref="O59:O67"/>
    <mergeCell ref="N68:N71"/>
    <mergeCell ref="O68:O71"/>
    <mergeCell ref="N72:N75"/>
    <mergeCell ref="O72:O75"/>
    <mergeCell ref="F51:F58"/>
    <mergeCell ref="G51:M58"/>
    <mergeCell ref="N51:N58"/>
    <mergeCell ref="O51:O58"/>
    <mergeCell ref="N76:N78"/>
    <mergeCell ref="F68:F71"/>
    <mergeCell ref="F72:F75"/>
    <mergeCell ref="G59:M67"/>
    <mergeCell ref="F59:F67"/>
    <mergeCell ref="N59:N67"/>
    <mergeCell ref="O76:O78"/>
    <mergeCell ref="G68:M71"/>
    <mergeCell ref="G72:M75"/>
    <mergeCell ref="O79:O88"/>
    <mergeCell ref="F89:F90"/>
    <mergeCell ref="G89:M90"/>
    <mergeCell ref="N89:N90"/>
    <mergeCell ref="O89:O90"/>
    <mergeCell ref="F76:F78"/>
    <mergeCell ref="G76:M78"/>
  </mergeCells>
  <printOptions/>
  <pageMargins left="0.73" right="0.24" top="0.96" bottom="1.03" header="0.31"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A1:D2"/>
    <mergeCell ref="F1:O1"/>
    <mergeCell ref="F2:O2"/>
    <mergeCell ref="A3:D4"/>
    <mergeCell ref="F3:M3"/>
    <mergeCell ref="N3:O3"/>
    <mergeCell ref="F4:M4"/>
    <mergeCell ref="N4:O5"/>
    <mergeCell ref="A5:D6"/>
    <mergeCell ref="F6:I6"/>
    <mergeCell ref="O11:O14"/>
    <mergeCell ref="N6:O6"/>
    <mergeCell ref="G7:M7"/>
    <mergeCell ref="G8:M8"/>
    <mergeCell ref="F9:F10"/>
    <mergeCell ref="G9:M10"/>
    <mergeCell ref="N9:N10"/>
    <mergeCell ref="O9:O10"/>
    <mergeCell ref="F11:F14"/>
    <mergeCell ref="G11:M14"/>
    <mergeCell ref="N11:N14"/>
    <mergeCell ref="F26:F30"/>
    <mergeCell ref="G26:M30"/>
    <mergeCell ref="N26:N30"/>
    <mergeCell ref="G15:M15"/>
    <mergeCell ref="F16:F18"/>
    <mergeCell ref="G16:M18"/>
    <mergeCell ref="N16:N18"/>
    <mergeCell ref="O26:O30"/>
    <mergeCell ref="O16:O18"/>
    <mergeCell ref="F19:F25"/>
    <mergeCell ref="G19:M25"/>
    <mergeCell ref="N19:N25"/>
    <mergeCell ref="O19:O25"/>
    <mergeCell ref="O36:O38"/>
    <mergeCell ref="F31:F35"/>
    <mergeCell ref="G31:M35"/>
    <mergeCell ref="N31:N35"/>
    <mergeCell ref="O31:O35"/>
    <mergeCell ref="O39:O40"/>
    <mergeCell ref="N36:N38"/>
    <mergeCell ref="F41:F43"/>
    <mergeCell ref="G41:M43"/>
    <mergeCell ref="N41:N43"/>
    <mergeCell ref="O41:O43"/>
    <mergeCell ref="A38:D38"/>
    <mergeCell ref="F39:F40"/>
    <mergeCell ref="G39:M40"/>
    <mergeCell ref="N39:N40"/>
    <mergeCell ref="F36:F38"/>
    <mergeCell ref="G36:M38"/>
    <mergeCell ref="F51:F58"/>
    <mergeCell ref="G51:M58"/>
    <mergeCell ref="N51:N58"/>
    <mergeCell ref="O51:O58"/>
    <mergeCell ref="F44:F50"/>
    <mergeCell ref="G44:M50"/>
    <mergeCell ref="N44:N50"/>
    <mergeCell ref="O44:O50"/>
    <mergeCell ref="F68:F71"/>
    <mergeCell ref="F72:F75"/>
    <mergeCell ref="G59:M67"/>
    <mergeCell ref="F59:F67"/>
    <mergeCell ref="G68:M71"/>
    <mergeCell ref="G72:M75"/>
    <mergeCell ref="N59:N67"/>
    <mergeCell ref="O59:O67"/>
    <mergeCell ref="O76:O78"/>
    <mergeCell ref="N68:N71"/>
    <mergeCell ref="O68:O71"/>
    <mergeCell ref="N72:N75"/>
    <mergeCell ref="O72:O75"/>
    <mergeCell ref="F76:F78"/>
    <mergeCell ref="G76:M78"/>
    <mergeCell ref="N76:N78"/>
    <mergeCell ref="F91:F93"/>
    <mergeCell ref="G91:M93"/>
    <mergeCell ref="N91:N93"/>
    <mergeCell ref="F79:F88"/>
    <mergeCell ref="G79:M88"/>
    <mergeCell ref="N79:N88"/>
    <mergeCell ref="O91:O93"/>
    <mergeCell ref="O79:O88"/>
    <mergeCell ref="A80:D80"/>
    <mergeCell ref="F89:F90"/>
    <mergeCell ref="G89:M90"/>
    <mergeCell ref="N89:N90"/>
    <mergeCell ref="O89:O90"/>
    <mergeCell ref="A79:D79"/>
    <mergeCell ref="F94:F98"/>
    <mergeCell ref="G94:M98"/>
    <mergeCell ref="N94:N98"/>
    <mergeCell ref="O94:O98"/>
    <mergeCell ref="F99:F105"/>
    <mergeCell ref="G99:M105"/>
    <mergeCell ref="G106:M106"/>
    <mergeCell ref="G107:M107"/>
    <mergeCell ref="G108:M108"/>
    <mergeCell ref="G109:M109"/>
    <mergeCell ref="N99:N105"/>
    <mergeCell ref="O99:O105"/>
  </mergeCells>
  <printOptions/>
  <pageMargins left="0.75" right="0.16"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N68:N71"/>
    <mergeCell ref="O72:O75"/>
    <mergeCell ref="G107:M107"/>
    <mergeCell ref="N99:N105"/>
    <mergeCell ref="O99:O105"/>
    <mergeCell ref="G91:M93"/>
    <mergeCell ref="N91:N93"/>
    <mergeCell ref="O91:O93"/>
    <mergeCell ref="G89:M90"/>
    <mergeCell ref="N79:N88"/>
    <mergeCell ref="F94:F98"/>
    <mergeCell ref="G94:M98"/>
    <mergeCell ref="N94:N98"/>
    <mergeCell ref="O94:O98"/>
    <mergeCell ref="G108:M108"/>
    <mergeCell ref="G109:M109"/>
    <mergeCell ref="F99:F105"/>
    <mergeCell ref="G99:M105"/>
    <mergeCell ref="G106:M106"/>
    <mergeCell ref="A38:D38"/>
    <mergeCell ref="A80:D80"/>
    <mergeCell ref="F91:F93"/>
    <mergeCell ref="A79:D79"/>
    <mergeCell ref="F39:F40"/>
    <mergeCell ref="F59:F67"/>
    <mergeCell ref="F68:F71"/>
    <mergeCell ref="F72:F75"/>
    <mergeCell ref="F51:F58"/>
    <mergeCell ref="F76:F78"/>
    <mergeCell ref="F16:F18"/>
    <mergeCell ref="O79:O88"/>
    <mergeCell ref="N76:N78"/>
    <mergeCell ref="O76:O78"/>
    <mergeCell ref="N51:N58"/>
    <mergeCell ref="O51:O58"/>
    <mergeCell ref="N59:N67"/>
    <mergeCell ref="O59:O67"/>
    <mergeCell ref="O68:O71"/>
    <mergeCell ref="N72:N75"/>
    <mergeCell ref="G19:M25"/>
    <mergeCell ref="O19:O25"/>
    <mergeCell ref="G15:M15"/>
    <mergeCell ref="G16:M18"/>
    <mergeCell ref="G31:M35"/>
    <mergeCell ref="N16:N18"/>
    <mergeCell ref="N26:N30"/>
    <mergeCell ref="G72:M75"/>
    <mergeCell ref="N19:N25"/>
    <mergeCell ref="A3:D4"/>
    <mergeCell ref="A5:D6"/>
    <mergeCell ref="F4:M4"/>
    <mergeCell ref="N4:O5"/>
    <mergeCell ref="F6:I6"/>
    <mergeCell ref="O31:O35"/>
    <mergeCell ref="O36:O38"/>
    <mergeCell ref="O44:O50"/>
    <mergeCell ref="N11:N14"/>
    <mergeCell ref="O11:O14"/>
    <mergeCell ref="G8:M8"/>
    <mergeCell ref="G9:M10"/>
    <mergeCell ref="O9:O10"/>
    <mergeCell ref="F9:F10"/>
    <mergeCell ref="F2:O2"/>
    <mergeCell ref="F3:M3"/>
    <mergeCell ref="N3:O3"/>
    <mergeCell ref="N9:N10"/>
    <mergeCell ref="N6:O6"/>
    <mergeCell ref="F19:F25"/>
    <mergeCell ref="O16:O18"/>
    <mergeCell ref="G7:M7"/>
    <mergeCell ref="G11:M14"/>
    <mergeCell ref="F11:F14"/>
    <mergeCell ref="O39:O40"/>
    <mergeCell ref="O41:O43"/>
    <mergeCell ref="G26:M30"/>
    <mergeCell ref="F26:F30"/>
    <mergeCell ref="F31:F35"/>
    <mergeCell ref="F36:F38"/>
    <mergeCell ref="O26:O30"/>
    <mergeCell ref="N31:N35"/>
    <mergeCell ref="N36:N38"/>
    <mergeCell ref="F79:F88"/>
    <mergeCell ref="G36:M38"/>
    <mergeCell ref="F89:F90"/>
    <mergeCell ref="G76:M78"/>
    <mergeCell ref="G59:M67"/>
    <mergeCell ref="G68:M71"/>
    <mergeCell ref="G51:M58"/>
    <mergeCell ref="G39:M40"/>
    <mergeCell ref="G41:M43"/>
    <mergeCell ref="G44:M50"/>
    <mergeCell ref="A1:D2"/>
    <mergeCell ref="F1:O1"/>
    <mergeCell ref="N89:N90"/>
    <mergeCell ref="O89:O90"/>
    <mergeCell ref="N39:N40"/>
    <mergeCell ref="N41:N43"/>
    <mergeCell ref="F41:F43"/>
    <mergeCell ref="N44:N50"/>
    <mergeCell ref="F44:F50"/>
    <mergeCell ref="G79:M88"/>
  </mergeCells>
  <printOptions/>
  <pageMargins left="0.75" right="0.17" top="1.05" bottom="0.9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185</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N72:N75"/>
    <mergeCell ref="O72:O75"/>
    <mergeCell ref="G106:M106"/>
    <mergeCell ref="N94:N98"/>
    <mergeCell ref="O94:O98"/>
    <mergeCell ref="G91:M93"/>
    <mergeCell ref="N91:N93"/>
    <mergeCell ref="G107:M107"/>
    <mergeCell ref="G108:M108"/>
    <mergeCell ref="G109:M109"/>
    <mergeCell ref="F59:F67"/>
    <mergeCell ref="F68:F71"/>
    <mergeCell ref="G68:M71"/>
    <mergeCell ref="G72:M75"/>
    <mergeCell ref="F72:F75"/>
    <mergeCell ref="F94:F98"/>
    <mergeCell ref="G94:M98"/>
    <mergeCell ref="F99:F105"/>
    <mergeCell ref="G99:M105"/>
    <mergeCell ref="N99:N105"/>
    <mergeCell ref="O99:O105"/>
    <mergeCell ref="O79:O88"/>
    <mergeCell ref="F76:F78"/>
    <mergeCell ref="G76:M78"/>
    <mergeCell ref="N76:N78"/>
    <mergeCell ref="O76:O78"/>
    <mergeCell ref="F91:F93"/>
    <mergeCell ref="O91:O93"/>
    <mergeCell ref="A38:D38"/>
    <mergeCell ref="F39:F40"/>
    <mergeCell ref="G39:M40"/>
    <mergeCell ref="N39:N40"/>
    <mergeCell ref="A79:D79"/>
    <mergeCell ref="F79:F88"/>
    <mergeCell ref="G79:M88"/>
    <mergeCell ref="N79:N88"/>
    <mergeCell ref="A80:D80"/>
    <mergeCell ref="N6:O6"/>
    <mergeCell ref="G7:M7"/>
    <mergeCell ref="F9:F10"/>
    <mergeCell ref="G9:M10"/>
    <mergeCell ref="N9:N10"/>
    <mergeCell ref="O9:O10"/>
    <mergeCell ref="G8:M8"/>
    <mergeCell ref="F51:F58"/>
    <mergeCell ref="G51:M58"/>
    <mergeCell ref="N51:N58"/>
    <mergeCell ref="O51:O58"/>
    <mergeCell ref="G89:M90"/>
    <mergeCell ref="N89:N90"/>
    <mergeCell ref="G59:M67"/>
    <mergeCell ref="N59:N67"/>
    <mergeCell ref="O89:O90"/>
    <mergeCell ref="F89:F90"/>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9"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O72:O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72:N75"/>
    <mergeCell ref="N59:N67"/>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184</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O68:O71"/>
    <mergeCell ref="O72:O75"/>
    <mergeCell ref="N72:N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59:N67"/>
    <mergeCell ref="N68:N71"/>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184</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O72:O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72:N75"/>
    <mergeCell ref="N59:N67"/>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109"/>
  <sheetViews>
    <sheetView zoomScalePageLayoutView="0" workbookViewId="0" topLeftCell="A1">
      <selection activeCell="A1" sqref="A1:D2"/>
    </sheetView>
  </sheetViews>
  <sheetFormatPr defaultColWidth="9.140625" defaultRowHeight="12.75"/>
  <cols>
    <col min="1" max="1" width="50.28125" style="34" customWidth="1"/>
    <col min="2" max="2" width="5.28125" style="43" customWidth="1"/>
    <col min="3" max="3" width="18.57421875" style="34" customWidth="1"/>
    <col min="4" max="4" width="20.421875" style="34" customWidth="1"/>
    <col min="5" max="5" width="1.421875" style="34" customWidth="1"/>
    <col min="6" max="6" width="5.8515625" style="34" customWidth="1"/>
    <col min="7" max="7" width="10.140625" style="34" customWidth="1"/>
    <col min="8" max="8" width="10.28125" style="34" customWidth="1"/>
    <col min="9" max="9" width="10.00390625" style="34" customWidth="1"/>
    <col min="10" max="10" width="9.8515625" style="34" customWidth="1"/>
    <col min="11" max="12" width="9.7109375" style="34" customWidth="1"/>
    <col min="13" max="13" width="10.8515625" style="34" customWidth="1"/>
    <col min="14" max="14" width="5.00390625" style="34" customWidth="1"/>
    <col min="15" max="15" width="12.140625" style="34" customWidth="1"/>
    <col min="16" max="16384" width="9.140625" style="34" customWidth="1"/>
  </cols>
  <sheetData>
    <row r="1" spans="1:15" ht="15">
      <c r="A1" s="164" t="s">
        <v>141</v>
      </c>
      <c r="B1" s="164"/>
      <c r="C1" s="164"/>
      <c r="D1" s="164"/>
      <c r="F1" s="184" t="s">
        <v>0</v>
      </c>
      <c r="G1" s="184"/>
      <c r="H1" s="184"/>
      <c r="I1" s="184"/>
      <c r="J1" s="184"/>
      <c r="K1" s="184"/>
      <c r="L1" s="184"/>
      <c r="M1" s="184"/>
      <c r="N1" s="184"/>
      <c r="O1" s="184"/>
    </row>
    <row r="2" spans="1:15" s="27" customFormat="1" ht="30" customHeight="1" thickBot="1">
      <c r="A2" s="183"/>
      <c r="B2" s="183"/>
      <c r="C2" s="183"/>
      <c r="D2" s="183"/>
      <c r="F2" s="170" t="s">
        <v>130</v>
      </c>
      <c r="G2" s="171"/>
      <c r="H2" s="171"/>
      <c r="I2" s="171"/>
      <c r="J2" s="171"/>
      <c r="K2" s="171"/>
      <c r="L2" s="171"/>
      <c r="M2" s="171"/>
      <c r="N2" s="171"/>
      <c r="O2" s="171"/>
    </row>
    <row r="3" spans="1:15" s="28" customFormat="1" ht="24" customHeight="1">
      <c r="A3" s="185" t="s">
        <v>128</v>
      </c>
      <c r="B3" s="186"/>
      <c r="C3" s="186"/>
      <c r="D3" s="187"/>
      <c r="F3" s="172" t="s">
        <v>144</v>
      </c>
      <c r="G3" s="173"/>
      <c r="H3" s="173"/>
      <c r="I3" s="173"/>
      <c r="J3" s="173"/>
      <c r="K3" s="173"/>
      <c r="L3" s="173"/>
      <c r="M3" s="173"/>
      <c r="N3" s="198" t="s">
        <v>119</v>
      </c>
      <c r="O3" s="199"/>
    </row>
    <row r="4" spans="1:15" s="28" customFormat="1" ht="15" customHeight="1">
      <c r="A4" s="185"/>
      <c r="B4" s="186"/>
      <c r="C4" s="186"/>
      <c r="D4" s="187"/>
      <c r="F4" s="189" t="s">
        <v>83</v>
      </c>
      <c r="G4" s="190"/>
      <c r="H4" s="190"/>
      <c r="I4" s="190"/>
      <c r="J4" s="190"/>
      <c r="K4" s="190"/>
      <c r="L4" s="190"/>
      <c r="M4" s="190"/>
      <c r="N4" s="200" t="s">
        <v>120</v>
      </c>
      <c r="O4" s="201"/>
    </row>
    <row r="5" spans="1:15" s="28" customFormat="1" ht="15" customHeight="1">
      <c r="A5" s="174" t="s">
        <v>197</v>
      </c>
      <c r="B5" s="175"/>
      <c r="C5" s="175"/>
      <c r="D5" s="176"/>
      <c r="F5" s="5"/>
      <c r="G5" s="4"/>
      <c r="H5" s="4"/>
      <c r="I5" s="4"/>
      <c r="J5" s="4"/>
      <c r="K5" s="4"/>
      <c r="L5" s="4"/>
      <c r="M5" s="4"/>
      <c r="N5" s="202"/>
      <c r="O5" s="201"/>
    </row>
    <row r="6" spans="1:15" s="28" customFormat="1" ht="20.25" customHeight="1" thickBot="1">
      <c r="A6" s="177"/>
      <c r="B6" s="178"/>
      <c r="C6" s="178"/>
      <c r="D6" s="179"/>
      <c r="F6" s="192" t="s">
        <v>84</v>
      </c>
      <c r="G6" s="193"/>
      <c r="H6" s="193"/>
      <c r="I6" s="193"/>
      <c r="J6" s="72">
        <v>2</v>
      </c>
      <c r="K6" s="72">
        <v>0</v>
      </c>
      <c r="L6" s="72">
        <v>2</v>
      </c>
      <c r="M6" s="73"/>
      <c r="N6" s="194" t="s">
        <v>85</v>
      </c>
      <c r="O6" s="195"/>
    </row>
    <row r="7" spans="1:15" s="31" customFormat="1" ht="45.75" customHeight="1">
      <c r="A7" s="44" t="s">
        <v>4</v>
      </c>
      <c r="B7" s="29" t="s">
        <v>5</v>
      </c>
      <c r="C7" s="29" t="s">
        <v>6</v>
      </c>
      <c r="D7" s="30" t="s">
        <v>7</v>
      </c>
      <c r="F7" s="74" t="s">
        <v>2</v>
      </c>
      <c r="G7" s="196" t="s">
        <v>53</v>
      </c>
      <c r="H7" s="196"/>
      <c r="I7" s="196"/>
      <c r="J7" s="196"/>
      <c r="K7" s="196"/>
      <c r="L7" s="196"/>
      <c r="M7" s="196"/>
      <c r="N7" s="93" t="s">
        <v>132</v>
      </c>
      <c r="O7" s="94" t="s">
        <v>133</v>
      </c>
    </row>
    <row r="8" spans="1:15" ht="15.75" customHeight="1">
      <c r="A8" s="32" t="s">
        <v>8</v>
      </c>
      <c r="B8" s="33"/>
      <c r="C8" s="19"/>
      <c r="D8" s="20"/>
      <c r="F8" s="6">
        <v>1</v>
      </c>
      <c r="G8" s="188">
        <v>2</v>
      </c>
      <c r="H8" s="188"/>
      <c r="I8" s="188"/>
      <c r="J8" s="188"/>
      <c r="K8" s="188"/>
      <c r="L8" s="188"/>
      <c r="M8" s="188"/>
      <c r="N8" s="3">
        <v>3</v>
      </c>
      <c r="O8" s="7">
        <v>4</v>
      </c>
    </row>
    <row r="9" spans="1:15" ht="15" customHeight="1">
      <c r="A9" s="81" t="s">
        <v>9</v>
      </c>
      <c r="B9" s="83">
        <v>10</v>
      </c>
      <c r="C9" s="12"/>
      <c r="D9" s="13"/>
      <c r="F9" s="156">
        <v>1</v>
      </c>
      <c r="G9" s="191" t="s">
        <v>86</v>
      </c>
      <c r="H9" s="191"/>
      <c r="I9" s="191"/>
      <c r="J9" s="191"/>
      <c r="K9" s="191"/>
      <c r="L9" s="191"/>
      <c r="M9" s="191"/>
      <c r="N9" s="182" t="s">
        <v>55</v>
      </c>
      <c r="O9" s="180">
        <f>D109</f>
        <v>0</v>
      </c>
    </row>
    <row r="10" spans="1:15" ht="13.5" customHeight="1">
      <c r="A10" s="81" t="s">
        <v>10</v>
      </c>
      <c r="B10" s="84">
        <v>20</v>
      </c>
      <c r="C10" s="12"/>
      <c r="D10" s="13"/>
      <c r="F10" s="156"/>
      <c r="G10" s="191"/>
      <c r="H10" s="191"/>
      <c r="I10" s="191"/>
      <c r="J10" s="191"/>
      <c r="K10" s="191"/>
      <c r="L10" s="191"/>
      <c r="M10" s="191"/>
      <c r="N10" s="182"/>
      <c r="O10" s="180"/>
    </row>
    <row r="11" spans="1:15" ht="16.5" customHeight="1">
      <c r="A11" s="81" t="s">
        <v>11</v>
      </c>
      <c r="B11" s="84">
        <v>30</v>
      </c>
      <c r="C11" s="12"/>
      <c r="D11" s="13"/>
      <c r="F11" s="156">
        <v>2</v>
      </c>
      <c r="G11" s="181" t="s">
        <v>87</v>
      </c>
      <c r="H11" s="181"/>
      <c r="I11" s="181"/>
      <c r="J11" s="181"/>
      <c r="K11" s="181"/>
      <c r="L11" s="181"/>
      <c r="M11" s="181"/>
      <c r="N11" s="182" t="s">
        <v>57</v>
      </c>
      <c r="O11" s="180">
        <f>SUM(O15:O58)</f>
        <v>0</v>
      </c>
    </row>
    <row r="12" spans="1:15" ht="32.25" customHeight="1">
      <c r="A12" s="82" t="s">
        <v>12</v>
      </c>
      <c r="B12" s="84">
        <v>40</v>
      </c>
      <c r="C12" s="22"/>
      <c r="D12" s="36"/>
      <c r="F12" s="156"/>
      <c r="G12" s="181"/>
      <c r="H12" s="181"/>
      <c r="I12" s="181"/>
      <c r="J12" s="181"/>
      <c r="K12" s="181"/>
      <c r="L12" s="181"/>
      <c r="M12" s="181"/>
      <c r="N12" s="182"/>
      <c r="O12" s="180"/>
    </row>
    <row r="13" spans="1:15" ht="17.25" customHeight="1">
      <c r="A13" s="81" t="s">
        <v>13</v>
      </c>
      <c r="B13" s="84">
        <v>50</v>
      </c>
      <c r="C13" s="22"/>
      <c r="D13" s="36"/>
      <c r="F13" s="156"/>
      <c r="G13" s="181"/>
      <c r="H13" s="181"/>
      <c r="I13" s="181"/>
      <c r="J13" s="181"/>
      <c r="K13" s="181"/>
      <c r="L13" s="181"/>
      <c r="M13" s="181"/>
      <c r="N13" s="182"/>
      <c r="O13" s="180"/>
    </row>
    <row r="14" spans="1:15" ht="17.25" customHeight="1">
      <c r="A14" s="81" t="s">
        <v>14</v>
      </c>
      <c r="B14" s="84">
        <v>60</v>
      </c>
      <c r="C14" s="22"/>
      <c r="D14" s="36"/>
      <c r="F14" s="156"/>
      <c r="G14" s="181"/>
      <c r="H14" s="181"/>
      <c r="I14" s="181"/>
      <c r="J14" s="181"/>
      <c r="K14" s="181"/>
      <c r="L14" s="181"/>
      <c r="M14" s="181"/>
      <c r="N14" s="182"/>
      <c r="O14" s="180"/>
    </row>
    <row r="15" spans="1:15" ht="15.75" customHeight="1">
      <c r="A15" s="37" t="s">
        <v>15</v>
      </c>
      <c r="B15" s="84">
        <v>70</v>
      </c>
      <c r="C15" s="17">
        <f>SUM(C16:C17)</f>
        <v>0</v>
      </c>
      <c r="D15" s="18">
        <f>SUM(D16:D17)</f>
        <v>0</v>
      </c>
      <c r="F15" s="57"/>
      <c r="G15" s="211" t="s">
        <v>88</v>
      </c>
      <c r="H15" s="211"/>
      <c r="I15" s="211"/>
      <c r="J15" s="211"/>
      <c r="K15" s="211"/>
      <c r="L15" s="211"/>
      <c r="M15" s="211"/>
      <c r="N15" s="56"/>
      <c r="O15" s="58"/>
    </row>
    <row r="16" spans="1:15" ht="15">
      <c r="A16" s="35"/>
      <c r="B16" s="84">
        <v>71</v>
      </c>
      <c r="C16" s="23"/>
      <c r="D16" s="24"/>
      <c r="F16" s="156"/>
      <c r="G16" s="191" t="s">
        <v>89</v>
      </c>
      <c r="H16" s="191"/>
      <c r="I16" s="191"/>
      <c r="J16" s="191"/>
      <c r="K16" s="191"/>
      <c r="L16" s="191"/>
      <c r="M16" s="191"/>
      <c r="N16" s="182" t="s">
        <v>90</v>
      </c>
      <c r="O16" s="197"/>
    </row>
    <row r="17" spans="1:15" ht="15.75" customHeight="1">
      <c r="A17" s="35"/>
      <c r="B17" s="84">
        <v>72</v>
      </c>
      <c r="C17" s="23"/>
      <c r="D17" s="24"/>
      <c r="F17" s="156"/>
      <c r="G17" s="191"/>
      <c r="H17" s="191"/>
      <c r="I17" s="191"/>
      <c r="J17" s="191"/>
      <c r="K17" s="191"/>
      <c r="L17" s="191"/>
      <c r="M17" s="191"/>
      <c r="N17" s="182"/>
      <c r="O17" s="197"/>
    </row>
    <row r="18" spans="1:15" ht="15.75" customHeight="1">
      <c r="A18" s="38" t="s">
        <v>16</v>
      </c>
      <c r="B18" s="84">
        <v>80</v>
      </c>
      <c r="C18" s="17">
        <f>SUM(C9:C15)</f>
        <v>0</v>
      </c>
      <c r="D18" s="18">
        <f>SUM(D9:D15)</f>
        <v>0</v>
      </c>
      <c r="F18" s="156"/>
      <c r="G18" s="191"/>
      <c r="H18" s="191"/>
      <c r="I18" s="191"/>
      <c r="J18" s="191"/>
      <c r="K18" s="191"/>
      <c r="L18" s="191"/>
      <c r="M18" s="191"/>
      <c r="N18" s="182"/>
      <c r="O18" s="197"/>
    </row>
    <row r="19" spans="1:15" ht="15.75" customHeight="1">
      <c r="A19" s="66"/>
      <c r="B19" s="67"/>
      <c r="C19" s="68"/>
      <c r="D19" s="69"/>
      <c r="F19" s="156"/>
      <c r="G19" s="191" t="s">
        <v>91</v>
      </c>
      <c r="H19" s="191"/>
      <c r="I19" s="191"/>
      <c r="J19" s="191"/>
      <c r="K19" s="191"/>
      <c r="L19" s="191"/>
      <c r="M19" s="191"/>
      <c r="N19" s="182" t="s">
        <v>92</v>
      </c>
      <c r="O19" s="197"/>
    </row>
    <row r="20" spans="1:15" ht="15" customHeight="1">
      <c r="A20" s="32" t="s">
        <v>122</v>
      </c>
      <c r="B20" s="33"/>
      <c r="C20" s="39"/>
      <c r="D20" s="40"/>
      <c r="F20" s="156"/>
      <c r="G20" s="191"/>
      <c r="H20" s="191"/>
      <c r="I20" s="191"/>
      <c r="J20" s="191"/>
      <c r="K20" s="191"/>
      <c r="L20" s="191"/>
      <c r="M20" s="191"/>
      <c r="N20" s="182"/>
      <c r="O20" s="197"/>
    </row>
    <row r="21" spans="1:15" ht="18" customHeight="1">
      <c r="A21" s="81" t="s">
        <v>17</v>
      </c>
      <c r="B21" s="84">
        <v>90</v>
      </c>
      <c r="C21" s="12"/>
      <c r="D21" s="13"/>
      <c r="F21" s="156"/>
      <c r="G21" s="191"/>
      <c r="H21" s="191"/>
      <c r="I21" s="191"/>
      <c r="J21" s="191"/>
      <c r="K21" s="191"/>
      <c r="L21" s="191"/>
      <c r="M21" s="191"/>
      <c r="N21" s="182"/>
      <c r="O21" s="197"/>
    </row>
    <row r="22" spans="1:15" ht="15" customHeight="1">
      <c r="A22" s="81" t="s">
        <v>18</v>
      </c>
      <c r="B22" s="84">
        <v>100</v>
      </c>
      <c r="C22" s="12"/>
      <c r="D22" s="13"/>
      <c r="F22" s="156"/>
      <c r="G22" s="191"/>
      <c r="H22" s="191"/>
      <c r="I22" s="191"/>
      <c r="J22" s="191"/>
      <c r="K22" s="191"/>
      <c r="L22" s="191"/>
      <c r="M22" s="191"/>
      <c r="N22" s="182"/>
      <c r="O22" s="197"/>
    </row>
    <row r="23" spans="1:15" ht="15" customHeight="1">
      <c r="A23" s="81" t="s">
        <v>19</v>
      </c>
      <c r="B23" s="84">
        <v>110</v>
      </c>
      <c r="C23" s="12"/>
      <c r="D23" s="13"/>
      <c r="F23" s="156"/>
      <c r="G23" s="191"/>
      <c r="H23" s="191"/>
      <c r="I23" s="191"/>
      <c r="J23" s="191"/>
      <c r="K23" s="191"/>
      <c r="L23" s="191"/>
      <c r="M23" s="191"/>
      <c r="N23" s="182"/>
      <c r="O23" s="197"/>
    </row>
    <row r="24" spans="1:15" ht="15" customHeight="1">
      <c r="A24" s="81" t="s">
        <v>20</v>
      </c>
      <c r="B24" s="84">
        <v>120</v>
      </c>
      <c r="C24" s="12"/>
      <c r="D24" s="13"/>
      <c r="F24" s="156"/>
      <c r="G24" s="191"/>
      <c r="H24" s="191"/>
      <c r="I24" s="191"/>
      <c r="J24" s="191"/>
      <c r="K24" s="191"/>
      <c r="L24" s="191"/>
      <c r="M24" s="191"/>
      <c r="N24" s="182"/>
      <c r="O24" s="197"/>
    </row>
    <row r="25" spans="1:15" ht="15" customHeight="1">
      <c r="A25" s="81" t="s">
        <v>21</v>
      </c>
      <c r="B25" s="84">
        <v>130</v>
      </c>
      <c r="C25" s="12"/>
      <c r="D25" s="13"/>
      <c r="F25" s="156"/>
      <c r="G25" s="191"/>
      <c r="H25" s="191"/>
      <c r="I25" s="191"/>
      <c r="J25" s="191"/>
      <c r="K25" s="191"/>
      <c r="L25" s="191"/>
      <c r="M25" s="191"/>
      <c r="N25" s="182"/>
      <c r="O25" s="197"/>
    </row>
    <row r="26" spans="1:15" ht="15" customHeight="1">
      <c r="A26" s="81" t="s">
        <v>22</v>
      </c>
      <c r="B26" s="84">
        <v>140</v>
      </c>
      <c r="C26" s="12"/>
      <c r="D26" s="13"/>
      <c r="F26" s="156"/>
      <c r="G26" s="191" t="s">
        <v>93</v>
      </c>
      <c r="H26" s="191"/>
      <c r="I26" s="191"/>
      <c r="J26" s="191"/>
      <c r="K26" s="191"/>
      <c r="L26" s="191"/>
      <c r="M26" s="191"/>
      <c r="N26" s="182" t="s">
        <v>94</v>
      </c>
      <c r="O26" s="197"/>
    </row>
    <row r="27" spans="1:15" ht="15.75" customHeight="1">
      <c r="A27" s="81" t="s">
        <v>23</v>
      </c>
      <c r="B27" s="84">
        <v>150</v>
      </c>
      <c r="C27" s="12"/>
      <c r="D27" s="13"/>
      <c r="F27" s="156"/>
      <c r="G27" s="191"/>
      <c r="H27" s="191"/>
      <c r="I27" s="191"/>
      <c r="J27" s="191"/>
      <c r="K27" s="191"/>
      <c r="L27" s="191"/>
      <c r="M27" s="191"/>
      <c r="N27" s="182"/>
      <c r="O27" s="197"/>
    </row>
    <row r="28" spans="1:15" ht="15.75" customHeight="1">
      <c r="A28" s="81" t="s">
        <v>24</v>
      </c>
      <c r="B28" s="84">
        <v>160</v>
      </c>
      <c r="C28" s="12"/>
      <c r="D28" s="13"/>
      <c r="F28" s="156"/>
      <c r="G28" s="191"/>
      <c r="H28" s="191"/>
      <c r="I28" s="191"/>
      <c r="J28" s="191"/>
      <c r="K28" s="191"/>
      <c r="L28" s="191"/>
      <c r="M28" s="191"/>
      <c r="N28" s="182"/>
      <c r="O28" s="197"/>
    </row>
    <row r="29" spans="1:15" ht="16.5" customHeight="1">
      <c r="A29" s="81" t="s">
        <v>176</v>
      </c>
      <c r="B29" s="84">
        <v>170</v>
      </c>
      <c r="C29" s="12"/>
      <c r="D29" s="13"/>
      <c r="F29" s="156"/>
      <c r="G29" s="191"/>
      <c r="H29" s="191"/>
      <c r="I29" s="191"/>
      <c r="J29" s="191"/>
      <c r="K29" s="191"/>
      <c r="L29" s="191"/>
      <c r="M29" s="191"/>
      <c r="N29" s="182"/>
      <c r="O29" s="197"/>
    </row>
    <row r="30" spans="1:15" ht="15.75" customHeight="1">
      <c r="A30" s="81" t="s">
        <v>25</v>
      </c>
      <c r="B30" s="84">
        <v>180</v>
      </c>
      <c r="C30" s="12"/>
      <c r="D30" s="13"/>
      <c r="F30" s="156"/>
      <c r="G30" s="191"/>
      <c r="H30" s="191"/>
      <c r="I30" s="191"/>
      <c r="J30" s="191"/>
      <c r="K30" s="191"/>
      <c r="L30" s="191"/>
      <c r="M30" s="191"/>
      <c r="N30" s="182"/>
      <c r="O30" s="197"/>
    </row>
    <row r="31" spans="1:15" ht="15.75" customHeight="1">
      <c r="A31" s="81" t="s">
        <v>26</v>
      </c>
      <c r="B31" s="84">
        <v>190</v>
      </c>
      <c r="C31" s="12"/>
      <c r="D31" s="13"/>
      <c r="F31" s="156"/>
      <c r="G31" s="191" t="s">
        <v>179</v>
      </c>
      <c r="H31" s="191"/>
      <c r="I31" s="191"/>
      <c r="J31" s="191"/>
      <c r="K31" s="191"/>
      <c r="L31" s="191"/>
      <c r="M31" s="191"/>
      <c r="N31" s="182" t="s">
        <v>95</v>
      </c>
      <c r="O31" s="197"/>
    </row>
    <row r="32" spans="1:15" ht="15.75" customHeight="1">
      <c r="A32" s="81" t="s">
        <v>27</v>
      </c>
      <c r="B32" s="84">
        <v>200</v>
      </c>
      <c r="C32" s="12"/>
      <c r="D32" s="13"/>
      <c r="F32" s="156"/>
      <c r="G32" s="191"/>
      <c r="H32" s="191"/>
      <c r="I32" s="191"/>
      <c r="J32" s="191"/>
      <c r="K32" s="191"/>
      <c r="L32" s="191"/>
      <c r="M32" s="191"/>
      <c r="N32" s="182"/>
      <c r="O32" s="197"/>
    </row>
    <row r="33" spans="1:15" ht="15.75" customHeight="1">
      <c r="A33" s="37" t="s">
        <v>28</v>
      </c>
      <c r="B33" s="84">
        <v>210</v>
      </c>
      <c r="C33" s="17">
        <f>SUM(C34:C35)</f>
        <v>0</v>
      </c>
      <c r="D33" s="18">
        <f>SUM(D34:D35)</f>
        <v>0</v>
      </c>
      <c r="F33" s="156"/>
      <c r="G33" s="191"/>
      <c r="H33" s="191"/>
      <c r="I33" s="191"/>
      <c r="J33" s="191"/>
      <c r="K33" s="191"/>
      <c r="L33" s="191"/>
      <c r="M33" s="191"/>
      <c r="N33" s="182"/>
      <c r="O33" s="197"/>
    </row>
    <row r="34" spans="1:15" ht="15.75" customHeight="1">
      <c r="A34" s="35"/>
      <c r="B34" s="84">
        <v>211</v>
      </c>
      <c r="C34" s="12"/>
      <c r="D34" s="13"/>
      <c r="F34" s="156"/>
      <c r="G34" s="191"/>
      <c r="H34" s="191"/>
      <c r="I34" s="191"/>
      <c r="J34" s="191"/>
      <c r="K34" s="191"/>
      <c r="L34" s="191"/>
      <c r="M34" s="191"/>
      <c r="N34" s="182"/>
      <c r="O34" s="197"/>
    </row>
    <row r="35" spans="1:15" ht="15.75" customHeight="1">
      <c r="A35" s="35"/>
      <c r="B35" s="84">
        <v>212</v>
      </c>
      <c r="C35" s="12"/>
      <c r="D35" s="13"/>
      <c r="F35" s="156"/>
      <c r="G35" s="191"/>
      <c r="H35" s="191"/>
      <c r="I35" s="191"/>
      <c r="J35" s="191"/>
      <c r="K35" s="191"/>
      <c r="L35" s="191"/>
      <c r="M35" s="191"/>
      <c r="N35" s="182"/>
      <c r="O35" s="197"/>
    </row>
    <row r="36" spans="1:15" ht="21.75" customHeight="1">
      <c r="A36" s="38" t="s">
        <v>29</v>
      </c>
      <c r="B36" s="84">
        <v>220</v>
      </c>
      <c r="C36" s="17">
        <f>SUM(C21:C33)</f>
        <v>0</v>
      </c>
      <c r="D36" s="18">
        <f>SUM(D21:D33)</f>
        <v>0</v>
      </c>
      <c r="F36" s="156"/>
      <c r="G36" s="181" t="s">
        <v>96</v>
      </c>
      <c r="H36" s="181"/>
      <c r="I36" s="181"/>
      <c r="J36" s="181"/>
      <c r="K36" s="181"/>
      <c r="L36" s="181"/>
      <c r="M36" s="181"/>
      <c r="N36" s="182" t="s">
        <v>97</v>
      </c>
      <c r="O36" s="197"/>
    </row>
    <row r="37" spans="1:15" ht="36.75" customHeight="1" thickBot="1">
      <c r="A37" s="41" t="s">
        <v>129</v>
      </c>
      <c r="B37" s="85">
        <v>230</v>
      </c>
      <c r="C37" s="62">
        <f>C18+C36</f>
        <v>0</v>
      </c>
      <c r="D37" s="63">
        <f>D18+D36</f>
        <v>0</v>
      </c>
      <c r="F37" s="156"/>
      <c r="G37" s="181"/>
      <c r="H37" s="181"/>
      <c r="I37" s="181"/>
      <c r="J37" s="181"/>
      <c r="K37" s="181"/>
      <c r="L37" s="181"/>
      <c r="M37" s="181"/>
      <c r="N37" s="182"/>
      <c r="O37" s="197"/>
    </row>
    <row r="38" spans="1:15" ht="32.25" customHeight="1" thickBot="1">
      <c r="A38" s="212"/>
      <c r="B38" s="212"/>
      <c r="C38" s="212"/>
      <c r="D38" s="212"/>
      <c r="F38" s="156"/>
      <c r="G38" s="181"/>
      <c r="H38" s="181"/>
      <c r="I38" s="181"/>
      <c r="J38" s="181"/>
      <c r="K38" s="181"/>
      <c r="L38" s="181"/>
      <c r="M38" s="181"/>
      <c r="N38" s="182"/>
      <c r="O38" s="197"/>
    </row>
    <row r="39" spans="1:15" ht="43.5" customHeight="1">
      <c r="A39" s="44" t="s">
        <v>30</v>
      </c>
      <c r="B39" s="29" t="s">
        <v>5</v>
      </c>
      <c r="C39" s="29" t="s">
        <v>6</v>
      </c>
      <c r="D39" s="30" t="s">
        <v>7</v>
      </c>
      <c r="F39" s="156" t="s">
        <v>99</v>
      </c>
      <c r="G39" s="191" t="s">
        <v>134</v>
      </c>
      <c r="H39" s="191"/>
      <c r="I39" s="191"/>
      <c r="J39" s="191"/>
      <c r="K39" s="191"/>
      <c r="L39" s="191"/>
      <c r="M39" s="191"/>
      <c r="N39" s="182" t="s">
        <v>98</v>
      </c>
      <c r="O39" s="197"/>
    </row>
    <row r="40" spans="1:15" ht="15.75" customHeight="1">
      <c r="A40" s="32" t="s">
        <v>31</v>
      </c>
      <c r="B40" s="33"/>
      <c r="C40" s="19"/>
      <c r="D40" s="20"/>
      <c r="F40" s="156"/>
      <c r="G40" s="191"/>
      <c r="H40" s="191"/>
      <c r="I40" s="191"/>
      <c r="J40" s="191"/>
      <c r="K40" s="191"/>
      <c r="L40" s="191"/>
      <c r="M40" s="191"/>
      <c r="N40" s="182"/>
      <c r="O40" s="197"/>
    </row>
    <row r="41" spans="1:15" ht="27" customHeight="1">
      <c r="A41" s="81" t="s">
        <v>32</v>
      </c>
      <c r="B41" s="84">
        <v>240</v>
      </c>
      <c r="C41" s="12"/>
      <c r="D41" s="95"/>
      <c r="F41" s="156"/>
      <c r="G41" s="181" t="s">
        <v>100</v>
      </c>
      <c r="H41" s="181"/>
      <c r="I41" s="181"/>
      <c r="J41" s="181"/>
      <c r="K41" s="181"/>
      <c r="L41" s="181"/>
      <c r="M41" s="181"/>
      <c r="N41" s="182" t="s">
        <v>101</v>
      </c>
      <c r="O41" s="197"/>
    </row>
    <row r="42" spans="1:15" s="31" customFormat="1" ht="15.75" customHeight="1">
      <c r="A42" s="81" t="s">
        <v>177</v>
      </c>
      <c r="B42" s="84">
        <v>250</v>
      </c>
      <c r="C42" s="12"/>
      <c r="D42" s="13"/>
      <c r="F42" s="156"/>
      <c r="G42" s="181"/>
      <c r="H42" s="181"/>
      <c r="I42" s="181"/>
      <c r="J42" s="181"/>
      <c r="K42" s="181"/>
      <c r="L42" s="181"/>
      <c r="M42" s="181"/>
      <c r="N42" s="182"/>
      <c r="O42" s="197"/>
    </row>
    <row r="43" spans="1:15" ht="15" customHeight="1">
      <c r="A43" s="81" t="s">
        <v>33</v>
      </c>
      <c r="B43" s="84">
        <v>260</v>
      </c>
      <c r="C43" s="12"/>
      <c r="D43" s="13"/>
      <c r="F43" s="156"/>
      <c r="G43" s="181"/>
      <c r="H43" s="181"/>
      <c r="I43" s="181"/>
      <c r="J43" s="181"/>
      <c r="K43" s="181"/>
      <c r="L43" s="181"/>
      <c r="M43" s="181"/>
      <c r="N43" s="182"/>
      <c r="O43" s="197"/>
    </row>
    <row r="44" spans="1:15" ht="16.5" customHeight="1">
      <c r="A44" s="81" t="s">
        <v>34</v>
      </c>
      <c r="B44" s="84">
        <v>270</v>
      </c>
      <c r="C44" s="12"/>
      <c r="D44" s="96"/>
      <c r="F44" s="156"/>
      <c r="G44" s="203" t="s">
        <v>102</v>
      </c>
      <c r="H44" s="203"/>
      <c r="I44" s="203"/>
      <c r="J44" s="203"/>
      <c r="K44" s="203"/>
      <c r="L44" s="203"/>
      <c r="M44" s="203"/>
      <c r="N44" s="182" t="s">
        <v>103</v>
      </c>
      <c r="O44" s="197"/>
    </row>
    <row r="45" spans="1:15" ht="15" customHeight="1">
      <c r="A45" s="81" t="s">
        <v>35</v>
      </c>
      <c r="B45" s="84">
        <v>280</v>
      </c>
      <c r="C45" s="12"/>
      <c r="D45" s="13"/>
      <c r="F45" s="156"/>
      <c r="G45" s="203"/>
      <c r="H45" s="203"/>
      <c r="I45" s="203"/>
      <c r="J45" s="203"/>
      <c r="K45" s="203"/>
      <c r="L45" s="203"/>
      <c r="M45" s="203"/>
      <c r="N45" s="182"/>
      <c r="O45" s="197"/>
    </row>
    <row r="46" spans="1:15" ht="15.75" customHeight="1">
      <c r="A46" s="86" t="s">
        <v>36</v>
      </c>
      <c r="B46" s="84">
        <v>290</v>
      </c>
      <c r="C46" s="14">
        <f>C47+C48</f>
        <v>0</v>
      </c>
      <c r="D46" s="15">
        <f>D47+D48</f>
        <v>0</v>
      </c>
      <c r="F46" s="156"/>
      <c r="G46" s="203"/>
      <c r="H46" s="203"/>
      <c r="I46" s="203"/>
      <c r="J46" s="203"/>
      <c r="K46" s="203"/>
      <c r="L46" s="203"/>
      <c r="M46" s="203"/>
      <c r="N46" s="182"/>
      <c r="O46" s="197"/>
    </row>
    <row r="47" spans="1:15" ht="13.5" customHeight="1">
      <c r="A47" s="35"/>
      <c r="B47" s="84">
        <v>291</v>
      </c>
      <c r="C47" s="12"/>
      <c r="D47" s="13"/>
      <c r="F47" s="156"/>
      <c r="G47" s="203"/>
      <c r="H47" s="203"/>
      <c r="I47" s="203"/>
      <c r="J47" s="203"/>
      <c r="K47" s="203"/>
      <c r="L47" s="203"/>
      <c r="M47" s="203"/>
      <c r="N47" s="182"/>
      <c r="O47" s="197"/>
    </row>
    <row r="48" spans="1:15" ht="13.5" customHeight="1">
      <c r="A48" s="35"/>
      <c r="B48" s="84">
        <v>292</v>
      </c>
      <c r="C48" s="12"/>
      <c r="D48" s="16"/>
      <c r="F48" s="156"/>
      <c r="G48" s="203"/>
      <c r="H48" s="203"/>
      <c r="I48" s="203"/>
      <c r="J48" s="203"/>
      <c r="K48" s="203"/>
      <c r="L48" s="203"/>
      <c r="M48" s="203"/>
      <c r="N48" s="182"/>
      <c r="O48" s="197"/>
    </row>
    <row r="49" spans="1:15" ht="16.5" customHeight="1">
      <c r="A49" s="38" t="s">
        <v>37</v>
      </c>
      <c r="B49" s="84">
        <v>300</v>
      </c>
      <c r="C49" s="17">
        <f>SUM(C41:C46)</f>
        <v>0</v>
      </c>
      <c r="D49" s="18">
        <f>SUM(D41:D46)</f>
        <v>0</v>
      </c>
      <c r="F49" s="156"/>
      <c r="G49" s="203"/>
      <c r="H49" s="203"/>
      <c r="I49" s="203"/>
      <c r="J49" s="203"/>
      <c r="K49" s="203"/>
      <c r="L49" s="203"/>
      <c r="M49" s="203"/>
      <c r="N49" s="182"/>
      <c r="O49" s="197"/>
    </row>
    <row r="50" spans="1:15" ht="15" customHeight="1">
      <c r="A50" s="66"/>
      <c r="B50" s="67"/>
      <c r="C50" s="70"/>
      <c r="D50" s="71"/>
      <c r="F50" s="156"/>
      <c r="G50" s="203"/>
      <c r="H50" s="203"/>
      <c r="I50" s="203"/>
      <c r="J50" s="203"/>
      <c r="K50" s="203"/>
      <c r="L50" s="203"/>
      <c r="M50" s="203"/>
      <c r="N50" s="182"/>
      <c r="O50" s="197"/>
    </row>
    <row r="51" spans="1:15" ht="15" customHeight="1">
      <c r="A51" s="32" t="s">
        <v>123</v>
      </c>
      <c r="B51" s="33"/>
      <c r="C51" s="19"/>
      <c r="D51" s="20"/>
      <c r="F51" s="156"/>
      <c r="G51" s="191" t="s">
        <v>135</v>
      </c>
      <c r="H51" s="191"/>
      <c r="I51" s="191"/>
      <c r="J51" s="191"/>
      <c r="K51" s="191"/>
      <c r="L51" s="191"/>
      <c r="M51" s="191"/>
      <c r="N51" s="182" t="s">
        <v>104</v>
      </c>
      <c r="O51" s="206"/>
    </row>
    <row r="52" spans="1:15" ht="15" customHeight="1">
      <c r="A52" s="81" t="s">
        <v>38</v>
      </c>
      <c r="B52" s="84">
        <v>310</v>
      </c>
      <c r="C52" s="12"/>
      <c r="D52" s="13"/>
      <c r="F52" s="156"/>
      <c r="G52" s="191"/>
      <c r="H52" s="191"/>
      <c r="I52" s="191"/>
      <c r="J52" s="191"/>
      <c r="K52" s="191"/>
      <c r="L52" s="191"/>
      <c r="M52" s="191"/>
      <c r="N52" s="182"/>
      <c r="O52" s="206"/>
    </row>
    <row r="53" spans="1:15" ht="13.5" customHeight="1">
      <c r="A53" s="81" t="s">
        <v>39</v>
      </c>
      <c r="B53" s="84">
        <v>320</v>
      </c>
      <c r="C53" s="21"/>
      <c r="D53" s="16"/>
      <c r="F53" s="156"/>
      <c r="G53" s="191"/>
      <c r="H53" s="191"/>
      <c r="I53" s="191"/>
      <c r="J53" s="191"/>
      <c r="K53" s="191"/>
      <c r="L53" s="191"/>
      <c r="M53" s="191"/>
      <c r="N53" s="182"/>
      <c r="O53" s="206"/>
    </row>
    <row r="54" spans="1:15" ht="13.5" customHeight="1">
      <c r="A54" s="81" t="s">
        <v>40</v>
      </c>
      <c r="B54" s="84">
        <v>330</v>
      </c>
      <c r="C54" s="12"/>
      <c r="D54" s="13"/>
      <c r="F54" s="156"/>
      <c r="G54" s="191"/>
      <c r="H54" s="191"/>
      <c r="I54" s="191"/>
      <c r="J54" s="191"/>
      <c r="K54" s="191"/>
      <c r="L54" s="191"/>
      <c r="M54" s="191"/>
      <c r="N54" s="182"/>
      <c r="O54" s="206"/>
    </row>
    <row r="55" spans="1:15" ht="13.5" customHeight="1">
      <c r="A55" s="81" t="s">
        <v>178</v>
      </c>
      <c r="B55" s="84">
        <v>340</v>
      </c>
      <c r="C55" s="12"/>
      <c r="D55" s="13"/>
      <c r="F55" s="156"/>
      <c r="G55" s="191"/>
      <c r="H55" s="191"/>
      <c r="I55" s="191"/>
      <c r="J55" s="191"/>
      <c r="K55" s="191"/>
      <c r="L55" s="191"/>
      <c r="M55" s="191"/>
      <c r="N55" s="182"/>
      <c r="O55" s="206"/>
    </row>
    <row r="56" spans="1:15" ht="15">
      <c r="A56" s="86" t="s">
        <v>121</v>
      </c>
      <c r="B56" s="84">
        <v>350</v>
      </c>
      <c r="C56" s="14">
        <f>SUM(C57:C58)</f>
        <v>0</v>
      </c>
      <c r="D56" s="15">
        <f>SUM(D57:D58)</f>
        <v>0</v>
      </c>
      <c r="F56" s="156"/>
      <c r="G56" s="191"/>
      <c r="H56" s="191"/>
      <c r="I56" s="191"/>
      <c r="J56" s="191"/>
      <c r="K56" s="191"/>
      <c r="L56" s="191"/>
      <c r="M56" s="191"/>
      <c r="N56" s="182"/>
      <c r="O56" s="206"/>
    </row>
    <row r="57" spans="1:15" ht="15" customHeight="1">
      <c r="A57" s="35"/>
      <c r="B57" s="84">
        <v>351</v>
      </c>
      <c r="C57" s="12"/>
      <c r="D57" s="13"/>
      <c r="F57" s="156"/>
      <c r="G57" s="191"/>
      <c r="H57" s="191"/>
      <c r="I57" s="191"/>
      <c r="J57" s="191"/>
      <c r="K57" s="191"/>
      <c r="L57" s="191"/>
      <c r="M57" s="191"/>
      <c r="N57" s="182"/>
      <c r="O57" s="206"/>
    </row>
    <row r="58" spans="1:15" ht="15" customHeight="1">
      <c r="A58" s="35"/>
      <c r="B58" s="84">
        <v>352</v>
      </c>
      <c r="C58" s="12"/>
      <c r="D58" s="13"/>
      <c r="F58" s="156"/>
      <c r="G58" s="191"/>
      <c r="H58" s="191"/>
      <c r="I58" s="191"/>
      <c r="J58" s="191"/>
      <c r="K58" s="191"/>
      <c r="L58" s="191"/>
      <c r="M58" s="191"/>
      <c r="N58" s="182"/>
      <c r="O58" s="206"/>
    </row>
    <row r="59" spans="1:15" ht="15.75" customHeight="1">
      <c r="A59" s="38" t="s">
        <v>41</v>
      </c>
      <c r="B59" s="84">
        <v>360</v>
      </c>
      <c r="C59" s="17">
        <f>SUM(C52:C56)</f>
        <v>0</v>
      </c>
      <c r="D59" s="18">
        <f>SUM(D52:D56)</f>
        <v>0</v>
      </c>
      <c r="F59" s="207">
        <v>3</v>
      </c>
      <c r="G59" s="191" t="s">
        <v>136</v>
      </c>
      <c r="H59" s="191"/>
      <c r="I59" s="191"/>
      <c r="J59" s="191"/>
      <c r="K59" s="191"/>
      <c r="L59" s="191"/>
      <c r="M59" s="191"/>
      <c r="N59" s="182" t="s">
        <v>59</v>
      </c>
      <c r="O59" s="210">
        <f>SUM(O68:O98)</f>
        <v>0</v>
      </c>
    </row>
    <row r="60" spans="1:15" ht="13.5" customHeight="1">
      <c r="A60" s="66"/>
      <c r="B60" s="67"/>
      <c r="C60" s="70"/>
      <c r="D60" s="71"/>
      <c r="F60" s="208"/>
      <c r="G60" s="191"/>
      <c r="H60" s="191"/>
      <c r="I60" s="191"/>
      <c r="J60" s="191"/>
      <c r="K60" s="191"/>
      <c r="L60" s="191"/>
      <c r="M60" s="191"/>
      <c r="N60" s="182"/>
      <c r="O60" s="210"/>
    </row>
    <row r="61" spans="1:15" ht="16.5" customHeight="1">
      <c r="A61" s="32" t="s">
        <v>42</v>
      </c>
      <c r="B61" s="33"/>
      <c r="C61" s="19"/>
      <c r="D61" s="20"/>
      <c r="F61" s="208"/>
      <c r="G61" s="191"/>
      <c r="H61" s="191"/>
      <c r="I61" s="191"/>
      <c r="J61" s="191"/>
      <c r="K61" s="191"/>
      <c r="L61" s="191"/>
      <c r="M61" s="191"/>
      <c r="N61" s="182"/>
      <c r="O61" s="210"/>
    </row>
    <row r="62" spans="1:15" ht="15" customHeight="1">
      <c r="A62" s="81" t="s">
        <v>43</v>
      </c>
      <c r="B62" s="84">
        <v>370</v>
      </c>
      <c r="C62" s="22"/>
      <c r="D62" s="16"/>
      <c r="F62" s="208"/>
      <c r="G62" s="191"/>
      <c r="H62" s="191"/>
      <c r="I62" s="191"/>
      <c r="J62" s="191"/>
      <c r="K62" s="191"/>
      <c r="L62" s="191"/>
      <c r="M62" s="191"/>
      <c r="N62" s="182"/>
      <c r="O62" s="210"/>
    </row>
    <row r="63" spans="1:15" ht="15" customHeight="1">
      <c r="A63" s="81" t="s">
        <v>44</v>
      </c>
      <c r="B63" s="84">
        <v>380</v>
      </c>
      <c r="C63" s="22"/>
      <c r="D63" s="16"/>
      <c r="F63" s="208"/>
      <c r="G63" s="191"/>
      <c r="H63" s="191"/>
      <c r="I63" s="191"/>
      <c r="J63" s="191"/>
      <c r="K63" s="191"/>
      <c r="L63" s="191"/>
      <c r="M63" s="191"/>
      <c r="N63" s="182"/>
      <c r="O63" s="210"/>
    </row>
    <row r="64" spans="1:15" ht="15" customHeight="1">
      <c r="A64" s="81" t="s">
        <v>45</v>
      </c>
      <c r="B64" s="84">
        <v>390</v>
      </c>
      <c r="C64" s="12"/>
      <c r="D64" s="13"/>
      <c r="F64" s="208"/>
      <c r="G64" s="191"/>
      <c r="H64" s="191"/>
      <c r="I64" s="191"/>
      <c r="J64" s="191"/>
      <c r="K64" s="191"/>
      <c r="L64" s="191"/>
      <c r="M64" s="191"/>
      <c r="N64" s="182"/>
      <c r="O64" s="210"/>
    </row>
    <row r="65" spans="1:15" ht="15" customHeight="1">
      <c r="A65" s="81" t="s">
        <v>46</v>
      </c>
      <c r="B65" s="84">
        <v>400</v>
      </c>
      <c r="C65" s="12"/>
      <c r="D65" s="13"/>
      <c r="F65" s="208"/>
      <c r="G65" s="191"/>
      <c r="H65" s="191"/>
      <c r="I65" s="191"/>
      <c r="J65" s="191"/>
      <c r="K65" s="191"/>
      <c r="L65" s="191"/>
      <c r="M65" s="191"/>
      <c r="N65" s="182"/>
      <c r="O65" s="210"/>
    </row>
    <row r="66" spans="1:15" ht="15" customHeight="1">
      <c r="A66" s="81" t="s">
        <v>47</v>
      </c>
      <c r="B66" s="84">
        <v>410</v>
      </c>
      <c r="C66" s="12"/>
      <c r="D66" s="13"/>
      <c r="F66" s="208"/>
      <c r="G66" s="191"/>
      <c r="H66" s="191"/>
      <c r="I66" s="191"/>
      <c r="J66" s="191"/>
      <c r="K66" s="191"/>
      <c r="L66" s="191"/>
      <c r="M66" s="191"/>
      <c r="N66" s="182"/>
      <c r="O66" s="210"/>
    </row>
    <row r="67" spans="1:15" ht="25.5" customHeight="1">
      <c r="A67" s="81" t="s">
        <v>153</v>
      </c>
      <c r="B67" s="84">
        <v>420</v>
      </c>
      <c r="C67" s="12"/>
      <c r="D67" s="13"/>
      <c r="F67" s="209"/>
      <c r="G67" s="191"/>
      <c r="H67" s="191"/>
      <c r="I67" s="191"/>
      <c r="J67" s="191"/>
      <c r="K67" s="191"/>
      <c r="L67" s="191"/>
      <c r="M67" s="191"/>
      <c r="N67" s="182"/>
      <c r="O67" s="210"/>
    </row>
    <row r="68" spans="1:15" ht="25.5" customHeight="1">
      <c r="A68" s="81" t="s">
        <v>152</v>
      </c>
      <c r="B68" s="84">
        <v>430</v>
      </c>
      <c r="C68" s="12"/>
      <c r="D68" s="13"/>
      <c r="F68" s="204"/>
      <c r="G68" s="191" t="s">
        <v>137</v>
      </c>
      <c r="H68" s="191"/>
      <c r="I68" s="191"/>
      <c r="J68" s="191"/>
      <c r="K68" s="191"/>
      <c r="L68" s="191"/>
      <c r="M68" s="191"/>
      <c r="N68" s="182" t="s">
        <v>105</v>
      </c>
      <c r="O68" s="197"/>
    </row>
    <row r="69" spans="1:15" ht="25.5" customHeight="1">
      <c r="A69" s="81" t="s">
        <v>151</v>
      </c>
      <c r="B69" s="84">
        <v>440</v>
      </c>
      <c r="C69" s="12"/>
      <c r="D69" s="13"/>
      <c r="F69" s="204"/>
      <c r="G69" s="191"/>
      <c r="H69" s="191"/>
      <c r="I69" s="191"/>
      <c r="J69" s="191"/>
      <c r="K69" s="191"/>
      <c r="L69" s="191"/>
      <c r="M69" s="191"/>
      <c r="N69" s="182"/>
      <c r="O69" s="197"/>
    </row>
    <row r="70" spans="1:15" ht="15" customHeight="1">
      <c r="A70" s="81" t="s">
        <v>48</v>
      </c>
      <c r="B70" s="84">
        <v>450</v>
      </c>
      <c r="C70" s="12"/>
      <c r="D70" s="13"/>
      <c r="F70" s="204"/>
      <c r="G70" s="191"/>
      <c r="H70" s="191"/>
      <c r="I70" s="191"/>
      <c r="J70" s="191"/>
      <c r="K70" s="191"/>
      <c r="L70" s="191"/>
      <c r="M70" s="191"/>
      <c r="N70" s="182"/>
      <c r="O70" s="197"/>
    </row>
    <row r="71" spans="1:15" ht="13.5" customHeight="1">
      <c r="A71" s="81" t="s">
        <v>49</v>
      </c>
      <c r="B71" s="84">
        <v>460</v>
      </c>
      <c r="C71" s="12"/>
      <c r="D71" s="13"/>
      <c r="F71" s="204"/>
      <c r="G71" s="191"/>
      <c r="H71" s="191"/>
      <c r="I71" s="191"/>
      <c r="J71" s="191"/>
      <c r="K71" s="191"/>
      <c r="L71" s="191"/>
      <c r="M71" s="191"/>
      <c r="N71" s="182"/>
      <c r="O71" s="197"/>
    </row>
    <row r="72" spans="1:15" ht="15" customHeight="1">
      <c r="A72" s="81" t="s">
        <v>50</v>
      </c>
      <c r="B72" s="84">
        <v>470</v>
      </c>
      <c r="C72" s="12"/>
      <c r="D72" s="13"/>
      <c r="F72" s="204"/>
      <c r="G72" s="191" t="s">
        <v>138</v>
      </c>
      <c r="H72" s="191"/>
      <c r="I72" s="191"/>
      <c r="J72" s="191"/>
      <c r="K72" s="191"/>
      <c r="L72" s="191"/>
      <c r="M72" s="191"/>
      <c r="N72" s="182" t="s">
        <v>106</v>
      </c>
      <c r="O72" s="197"/>
    </row>
    <row r="73" spans="1:15" ht="15" customHeight="1">
      <c r="A73" s="86" t="s">
        <v>51</v>
      </c>
      <c r="B73" s="84">
        <v>480</v>
      </c>
      <c r="C73" s="17">
        <f>SUM(C74:C75)</f>
        <v>0</v>
      </c>
      <c r="D73" s="18">
        <f>SUM(D74:D75)</f>
        <v>0</v>
      </c>
      <c r="F73" s="204"/>
      <c r="G73" s="191"/>
      <c r="H73" s="191"/>
      <c r="I73" s="191"/>
      <c r="J73" s="191"/>
      <c r="K73" s="191"/>
      <c r="L73" s="191"/>
      <c r="M73" s="191"/>
      <c r="N73" s="182"/>
      <c r="O73" s="197"/>
    </row>
    <row r="74" spans="1:15" ht="15" customHeight="1">
      <c r="A74" s="35"/>
      <c r="B74" s="33">
        <v>481</v>
      </c>
      <c r="C74" s="23"/>
      <c r="D74" s="24"/>
      <c r="F74" s="204"/>
      <c r="G74" s="191"/>
      <c r="H74" s="191"/>
      <c r="I74" s="191"/>
      <c r="J74" s="191"/>
      <c r="K74" s="191"/>
      <c r="L74" s="191"/>
      <c r="M74" s="191"/>
      <c r="N74" s="182"/>
      <c r="O74" s="197"/>
    </row>
    <row r="75" spans="1:15" ht="15" customHeight="1">
      <c r="A75" s="35"/>
      <c r="B75" s="33">
        <v>482</v>
      </c>
      <c r="C75" s="23"/>
      <c r="D75" s="24"/>
      <c r="F75" s="204"/>
      <c r="G75" s="191"/>
      <c r="H75" s="191"/>
      <c r="I75" s="191"/>
      <c r="J75" s="191"/>
      <c r="K75" s="191"/>
      <c r="L75" s="191"/>
      <c r="M75" s="191"/>
      <c r="N75" s="182"/>
      <c r="O75" s="197"/>
    </row>
    <row r="76" spans="1:15" ht="21.75" customHeight="1">
      <c r="A76" s="38" t="s">
        <v>52</v>
      </c>
      <c r="B76" s="33">
        <v>490</v>
      </c>
      <c r="C76" s="17">
        <f>SUM(C62:C73)</f>
        <v>0</v>
      </c>
      <c r="D76" s="18">
        <f>SUM(D62:D73)</f>
        <v>0</v>
      </c>
      <c r="F76" s="204"/>
      <c r="G76" s="191" t="s">
        <v>139</v>
      </c>
      <c r="H76" s="205"/>
      <c r="I76" s="205"/>
      <c r="J76" s="205"/>
      <c r="K76" s="205"/>
      <c r="L76" s="205"/>
      <c r="M76" s="205"/>
      <c r="N76" s="182" t="s">
        <v>107</v>
      </c>
      <c r="O76" s="197"/>
    </row>
    <row r="77" spans="1:15" ht="33" customHeight="1" thickBot="1">
      <c r="A77" s="41" t="s">
        <v>129</v>
      </c>
      <c r="B77" s="42">
        <v>500</v>
      </c>
      <c r="C77" s="64">
        <f>C49+C59+C76</f>
        <v>0</v>
      </c>
      <c r="D77" s="65">
        <f>D49+D59+D76</f>
        <v>0</v>
      </c>
      <c r="F77" s="204"/>
      <c r="G77" s="205"/>
      <c r="H77" s="205"/>
      <c r="I77" s="205"/>
      <c r="J77" s="205"/>
      <c r="K77" s="205"/>
      <c r="L77" s="205"/>
      <c r="M77" s="205"/>
      <c r="N77" s="182"/>
      <c r="O77" s="197"/>
    </row>
    <row r="78" spans="1:15" ht="38.25" customHeight="1">
      <c r="A78" s="59"/>
      <c r="B78" s="60"/>
      <c r="C78" s="61"/>
      <c r="D78" s="61"/>
      <c r="F78" s="204"/>
      <c r="G78" s="205"/>
      <c r="H78" s="205"/>
      <c r="I78" s="205"/>
      <c r="J78" s="205"/>
      <c r="K78" s="205"/>
      <c r="L78" s="205"/>
      <c r="M78" s="205"/>
      <c r="N78" s="182"/>
      <c r="O78" s="197"/>
    </row>
    <row r="79" spans="1:15" ht="37.5" customHeight="1">
      <c r="A79" s="213" t="s">
        <v>131</v>
      </c>
      <c r="B79" s="213"/>
      <c r="C79" s="213"/>
      <c r="D79" s="213"/>
      <c r="F79" s="204"/>
      <c r="G79" s="191" t="s">
        <v>1</v>
      </c>
      <c r="H79" s="191"/>
      <c r="I79" s="191"/>
      <c r="J79" s="191"/>
      <c r="K79" s="191"/>
      <c r="L79" s="191"/>
      <c r="M79" s="191"/>
      <c r="N79" s="182" t="s">
        <v>108</v>
      </c>
      <c r="O79" s="197"/>
    </row>
    <row r="80" spans="1:15" ht="29.25" customHeight="1" thickBot="1">
      <c r="A80" s="214" t="s">
        <v>198</v>
      </c>
      <c r="B80" s="214"/>
      <c r="C80" s="214"/>
      <c r="D80" s="214"/>
      <c r="F80" s="204"/>
      <c r="G80" s="191"/>
      <c r="H80" s="191"/>
      <c r="I80" s="191"/>
      <c r="J80" s="191"/>
      <c r="K80" s="191"/>
      <c r="L80" s="191"/>
      <c r="M80" s="191"/>
      <c r="N80" s="182"/>
      <c r="O80" s="197"/>
    </row>
    <row r="81" spans="1:15" ht="33.75" customHeight="1">
      <c r="A81" s="46" t="s">
        <v>53</v>
      </c>
      <c r="B81" s="29" t="s">
        <v>5</v>
      </c>
      <c r="C81" s="29" t="s">
        <v>127</v>
      </c>
      <c r="D81" s="30" t="s">
        <v>145</v>
      </c>
      <c r="F81" s="204"/>
      <c r="G81" s="191"/>
      <c r="H81" s="191"/>
      <c r="I81" s="191"/>
      <c r="J81" s="191"/>
      <c r="K81" s="191"/>
      <c r="L81" s="191"/>
      <c r="M81" s="191"/>
      <c r="N81" s="182"/>
      <c r="O81" s="197"/>
    </row>
    <row r="82" spans="1:15" ht="15" customHeight="1">
      <c r="A82" s="47">
        <v>1</v>
      </c>
      <c r="B82" s="48">
        <v>2</v>
      </c>
      <c r="C82" s="49">
        <v>3</v>
      </c>
      <c r="D82" s="50">
        <v>4</v>
      </c>
      <c r="F82" s="204"/>
      <c r="G82" s="191"/>
      <c r="H82" s="191"/>
      <c r="I82" s="191"/>
      <c r="J82" s="191"/>
      <c r="K82" s="191"/>
      <c r="L82" s="191"/>
      <c r="M82" s="191"/>
      <c r="N82" s="182"/>
      <c r="O82" s="197"/>
    </row>
    <row r="83" spans="1:15" ht="28.5" customHeight="1">
      <c r="A83" s="89" t="s">
        <v>54</v>
      </c>
      <c r="B83" s="87" t="s">
        <v>55</v>
      </c>
      <c r="C83" s="14">
        <f>C84+C85</f>
        <v>0</v>
      </c>
      <c r="D83" s="14">
        <f>D84+D85</f>
        <v>0</v>
      </c>
      <c r="F83" s="204"/>
      <c r="G83" s="191"/>
      <c r="H83" s="191"/>
      <c r="I83" s="191"/>
      <c r="J83" s="191"/>
      <c r="K83" s="191"/>
      <c r="L83" s="191"/>
      <c r="M83" s="191"/>
      <c r="N83" s="182"/>
      <c r="O83" s="197"/>
    </row>
    <row r="84" spans="1:15" ht="30">
      <c r="A84" s="82" t="s">
        <v>183</v>
      </c>
      <c r="B84" s="87" t="s">
        <v>180</v>
      </c>
      <c r="C84" s="12"/>
      <c r="D84" s="96"/>
      <c r="F84" s="204"/>
      <c r="G84" s="191"/>
      <c r="H84" s="191"/>
      <c r="I84" s="191"/>
      <c r="J84" s="191"/>
      <c r="K84" s="191"/>
      <c r="L84" s="191"/>
      <c r="M84" s="191"/>
      <c r="N84" s="182"/>
      <c r="O84" s="197"/>
    </row>
    <row r="85" spans="1:15" ht="15.75" customHeight="1">
      <c r="A85" s="82" t="s">
        <v>182</v>
      </c>
      <c r="B85" s="87" t="s">
        <v>181</v>
      </c>
      <c r="C85" s="12"/>
      <c r="D85" s="96"/>
      <c r="F85" s="204"/>
      <c r="G85" s="191"/>
      <c r="H85" s="191"/>
      <c r="I85" s="191"/>
      <c r="J85" s="191"/>
      <c r="K85" s="191"/>
      <c r="L85" s="191"/>
      <c r="M85" s="191"/>
      <c r="N85" s="182"/>
      <c r="O85" s="197"/>
    </row>
    <row r="86" spans="1:15" ht="30">
      <c r="A86" s="82" t="s">
        <v>56</v>
      </c>
      <c r="B86" s="87" t="s">
        <v>57</v>
      </c>
      <c r="C86" s="12"/>
      <c r="D86" s="13"/>
      <c r="F86" s="204"/>
      <c r="G86" s="191"/>
      <c r="H86" s="191"/>
      <c r="I86" s="191"/>
      <c r="J86" s="191"/>
      <c r="K86" s="191"/>
      <c r="L86" s="191"/>
      <c r="M86" s="191"/>
      <c r="N86" s="182"/>
      <c r="O86" s="197"/>
    </row>
    <row r="87" spans="1:15" ht="15.75" customHeight="1">
      <c r="A87" s="82" t="s">
        <v>58</v>
      </c>
      <c r="B87" s="87" t="s">
        <v>59</v>
      </c>
      <c r="C87" s="17">
        <f>C83-C86</f>
        <v>0</v>
      </c>
      <c r="D87" s="18">
        <f>D83-D86</f>
        <v>0</v>
      </c>
      <c r="F87" s="204"/>
      <c r="G87" s="191"/>
      <c r="H87" s="191"/>
      <c r="I87" s="191"/>
      <c r="J87" s="191"/>
      <c r="K87" s="191"/>
      <c r="L87" s="191"/>
      <c r="M87" s="191"/>
      <c r="N87" s="182"/>
      <c r="O87" s="197"/>
    </row>
    <row r="88" spans="1:15" ht="27.75" customHeight="1">
      <c r="A88" s="82" t="s">
        <v>60</v>
      </c>
      <c r="B88" s="87" t="s">
        <v>61</v>
      </c>
      <c r="C88" s="12"/>
      <c r="D88" s="13"/>
      <c r="F88" s="204"/>
      <c r="G88" s="191"/>
      <c r="H88" s="191"/>
      <c r="I88" s="191"/>
      <c r="J88" s="191"/>
      <c r="K88" s="191"/>
      <c r="L88" s="191"/>
      <c r="M88" s="191"/>
      <c r="N88" s="182"/>
      <c r="O88" s="197"/>
    </row>
    <row r="89" spans="1:15" ht="16.5" customHeight="1">
      <c r="A89" s="82" t="s">
        <v>62</v>
      </c>
      <c r="B89" s="87" t="s">
        <v>63</v>
      </c>
      <c r="C89" s="12"/>
      <c r="D89" s="13"/>
      <c r="F89" s="156"/>
      <c r="G89" s="191" t="s">
        <v>109</v>
      </c>
      <c r="H89" s="191"/>
      <c r="I89" s="191"/>
      <c r="J89" s="191"/>
      <c r="K89" s="191"/>
      <c r="L89" s="191"/>
      <c r="M89" s="191"/>
      <c r="N89" s="182" t="s">
        <v>110</v>
      </c>
      <c r="O89" s="206"/>
    </row>
    <row r="90" spans="1:15" ht="30">
      <c r="A90" s="88" t="s">
        <v>64</v>
      </c>
      <c r="B90" s="87" t="s">
        <v>65</v>
      </c>
      <c r="C90" s="17">
        <f>C87-C88-C89</f>
        <v>0</v>
      </c>
      <c r="D90" s="18">
        <f>D87-D88-D89</f>
        <v>0</v>
      </c>
      <c r="F90" s="156"/>
      <c r="G90" s="191"/>
      <c r="H90" s="191"/>
      <c r="I90" s="191"/>
      <c r="J90" s="191"/>
      <c r="K90" s="191"/>
      <c r="L90" s="191"/>
      <c r="M90" s="191"/>
      <c r="N90" s="182"/>
      <c r="O90" s="206"/>
    </row>
    <row r="91" spans="1:15" ht="15" customHeight="1">
      <c r="A91" s="89" t="s">
        <v>66</v>
      </c>
      <c r="B91" s="87" t="s">
        <v>67</v>
      </c>
      <c r="C91" s="17">
        <f>C92+C93</f>
        <v>0</v>
      </c>
      <c r="D91" s="18">
        <f>D92+D93</f>
        <v>0</v>
      </c>
      <c r="F91" s="156"/>
      <c r="G91" s="191" t="s">
        <v>111</v>
      </c>
      <c r="H91" s="191"/>
      <c r="I91" s="191"/>
      <c r="J91" s="191"/>
      <c r="K91" s="191"/>
      <c r="L91" s="191"/>
      <c r="M91" s="191"/>
      <c r="N91" s="182" t="s">
        <v>112</v>
      </c>
      <c r="O91" s="206"/>
    </row>
    <row r="92" spans="1:15" ht="15" customHeight="1">
      <c r="A92" s="55"/>
      <c r="B92" s="52" t="s">
        <v>68</v>
      </c>
      <c r="C92" s="12"/>
      <c r="D92" s="13"/>
      <c r="F92" s="156"/>
      <c r="G92" s="191"/>
      <c r="H92" s="191"/>
      <c r="I92" s="191"/>
      <c r="J92" s="191"/>
      <c r="K92" s="191"/>
      <c r="L92" s="191"/>
      <c r="M92" s="191"/>
      <c r="N92" s="182"/>
      <c r="O92" s="206"/>
    </row>
    <row r="93" spans="1:15" ht="15" customHeight="1">
      <c r="A93" s="51"/>
      <c r="B93" s="52" t="s">
        <v>69</v>
      </c>
      <c r="C93" s="12"/>
      <c r="D93" s="13"/>
      <c r="F93" s="156"/>
      <c r="G93" s="191"/>
      <c r="H93" s="191"/>
      <c r="I93" s="191"/>
      <c r="J93" s="191"/>
      <c r="K93" s="191"/>
      <c r="L93" s="191"/>
      <c r="M93" s="191"/>
      <c r="N93" s="182"/>
      <c r="O93" s="206"/>
    </row>
    <row r="94" spans="1:15" ht="15" customHeight="1">
      <c r="A94" s="54" t="s">
        <v>70</v>
      </c>
      <c r="B94" s="52" t="s">
        <v>71</v>
      </c>
      <c r="C94" s="17">
        <f>C95+C96+C97</f>
        <v>0</v>
      </c>
      <c r="D94" s="18">
        <f>D95+D96+D97</f>
        <v>0</v>
      </c>
      <c r="F94" s="156"/>
      <c r="G94" s="191" t="s">
        <v>113</v>
      </c>
      <c r="H94" s="191"/>
      <c r="I94" s="191"/>
      <c r="J94" s="191"/>
      <c r="K94" s="191"/>
      <c r="L94" s="191"/>
      <c r="M94" s="191"/>
      <c r="N94" s="182" t="s">
        <v>114</v>
      </c>
      <c r="O94" s="206"/>
    </row>
    <row r="95" spans="1:15" ht="15" customHeight="1">
      <c r="A95" s="55"/>
      <c r="B95" s="52" t="s">
        <v>72</v>
      </c>
      <c r="C95" s="12"/>
      <c r="D95" s="13"/>
      <c r="F95" s="156"/>
      <c r="G95" s="191"/>
      <c r="H95" s="191"/>
      <c r="I95" s="191"/>
      <c r="J95" s="191"/>
      <c r="K95" s="191"/>
      <c r="L95" s="191"/>
      <c r="M95" s="191"/>
      <c r="N95" s="182"/>
      <c r="O95" s="206"/>
    </row>
    <row r="96" spans="1:15" ht="15.75" customHeight="1">
      <c r="A96" s="55"/>
      <c r="B96" s="52" t="s">
        <v>73</v>
      </c>
      <c r="C96" s="12"/>
      <c r="D96" s="13"/>
      <c r="F96" s="156"/>
      <c r="G96" s="191"/>
      <c r="H96" s="191"/>
      <c r="I96" s="191"/>
      <c r="J96" s="191"/>
      <c r="K96" s="191"/>
      <c r="L96" s="191"/>
      <c r="M96" s="191"/>
      <c r="N96" s="182"/>
      <c r="O96" s="206"/>
    </row>
    <row r="97" spans="1:15" ht="16.5" customHeight="1">
      <c r="A97" s="55"/>
      <c r="B97" s="52" t="s">
        <v>74</v>
      </c>
      <c r="C97" s="12"/>
      <c r="D97" s="13"/>
      <c r="F97" s="156"/>
      <c r="G97" s="191"/>
      <c r="H97" s="191"/>
      <c r="I97" s="191"/>
      <c r="J97" s="191"/>
      <c r="K97" s="191"/>
      <c r="L97" s="191"/>
      <c r="M97" s="191"/>
      <c r="N97" s="182"/>
      <c r="O97" s="206"/>
    </row>
    <row r="98" spans="1:15" ht="24.75" customHeight="1">
      <c r="A98" s="53" t="s">
        <v>75</v>
      </c>
      <c r="B98" s="52" t="s">
        <v>76</v>
      </c>
      <c r="C98" s="17">
        <f>C90+C91-C94</f>
        <v>0</v>
      </c>
      <c r="D98" s="18">
        <f>D90+D91-D94</f>
        <v>0</v>
      </c>
      <c r="F98" s="156"/>
      <c r="G98" s="191"/>
      <c r="H98" s="191"/>
      <c r="I98" s="191"/>
      <c r="J98" s="191"/>
      <c r="K98" s="191"/>
      <c r="L98" s="191"/>
      <c r="M98" s="191"/>
      <c r="N98" s="182"/>
      <c r="O98" s="206"/>
    </row>
    <row r="99" spans="1:15" s="45" customFormat="1" ht="26.25" customHeight="1">
      <c r="A99" s="82" t="s">
        <v>77</v>
      </c>
      <c r="B99" s="33">
        <v>100</v>
      </c>
      <c r="C99" s="12"/>
      <c r="D99" s="13"/>
      <c r="F99" s="215">
        <v>4</v>
      </c>
      <c r="G99" s="216" t="s">
        <v>140</v>
      </c>
      <c r="H99" s="216"/>
      <c r="I99" s="216"/>
      <c r="J99" s="216"/>
      <c r="K99" s="216"/>
      <c r="L99" s="216"/>
      <c r="M99" s="216"/>
      <c r="N99" s="182" t="s">
        <v>61</v>
      </c>
      <c r="O99" s="217"/>
    </row>
    <row r="100" spans="1:15" ht="30">
      <c r="A100" s="82" t="s">
        <v>78</v>
      </c>
      <c r="B100" s="33">
        <v>110</v>
      </c>
      <c r="C100" s="12"/>
      <c r="D100" s="13"/>
      <c r="F100" s="215"/>
      <c r="G100" s="216"/>
      <c r="H100" s="216"/>
      <c r="I100" s="216"/>
      <c r="J100" s="216"/>
      <c r="K100" s="216"/>
      <c r="L100" s="216"/>
      <c r="M100" s="216"/>
      <c r="N100" s="182"/>
      <c r="O100" s="217"/>
    </row>
    <row r="101" spans="1:15" ht="45">
      <c r="A101" s="82" t="s">
        <v>79</v>
      </c>
      <c r="B101" s="33">
        <v>120</v>
      </c>
      <c r="C101" s="12"/>
      <c r="D101" s="13"/>
      <c r="F101" s="215"/>
      <c r="G101" s="216"/>
      <c r="H101" s="216"/>
      <c r="I101" s="216"/>
      <c r="J101" s="216"/>
      <c r="K101" s="216"/>
      <c r="L101" s="216"/>
      <c r="M101" s="216"/>
      <c r="N101" s="182"/>
      <c r="O101" s="217"/>
    </row>
    <row r="102" spans="1:15" ht="15">
      <c r="A102" s="89" t="s">
        <v>126</v>
      </c>
      <c r="B102" s="33">
        <v>130</v>
      </c>
      <c r="C102" s="17">
        <f>SUM(C103:C104)</f>
        <v>0</v>
      </c>
      <c r="D102" s="18">
        <f>SUM(D103:D104)</f>
        <v>0</v>
      </c>
      <c r="F102" s="215"/>
      <c r="G102" s="216"/>
      <c r="H102" s="216"/>
      <c r="I102" s="216"/>
      <c r="J102" s="216"/>
      <c r="K102" s="216"/>
      <c r="L102" s="216"/>
      <c r="M102" s="216"/>
      <c r="N102" s="182"/>
      <c r="O102" s="217"/>
    </row>
    <row r="103" spans="1:15" ht="16.5" customHeight="1">
      <c r="A103" s="92"/>
      <c r="B103" s="33">
        <v>131</v>
      </c>
      <c r="C103" s="12"/>
      <c r="D103" s="13"/>
      <c r="F103" s="215"/>
      <c r="G103" s="216"/>
      <c r="H103" s="216"/>
      <c r="I103" s="216"/>
      <c r="J103" s="216"/>
      <c r="K103" s="216"/>
      <c r="L103" s="216"/>
      <c r="M103" s="216"/>
      <c r="N103" s="182"/>
      <c r="O103" s="217"/>
    </row>
    <row r="104" spans="1:15" ht="15">
      <c r="A104" s="55"/>
      <c r="B104" s="33">
        <v>132</v>
      </c>
      <c r="C104" s="12"/>
      <c r="D104" s="13"/>
      <c r="F104" s="215"/>
      <c r="G104" s="216"/>
      <c r="H104" s="216"/>
      <c r="I104" s="216"/>
      <c r="J104" s="216"/>
      <c r="K104" s="216"/>
      <c r="L104" s="216"/>
      <c r="M104" s="216"/>
      <c r="N104" s="182"/>
      <c r="O104" s="217"/>
    </row>
    <row r="105" spans="1:15" ht="30.75" customHeight="1">
      <c r="A105" s="88" t="s">
        <v>124</v>
      </c>
      <c r="B105" s="33">
        <v>140</v>
      </c>
      <c r="C105" s="17">
        <f>C98-C99+C100+C101+C102</f>
        <v>0</v>
      </c>
      <c r="D105" s="18">
        <f>D98-D99+D100+D101+D102</f>
        <v>0</v>
      </c>
      <c r="F105" s="215"/>
      <c r="G105" s="216"/>
      <c r="H105" s="216"/>
      <c r="I105" s="216"/>
      <c r="J105" s="216"/>
      <c r="K105" s="216"/>
      <c r="L105" s="216"/>
      <c r="M105" s="216"/>
      <c r="N105" s="182"/>
      <c r="O105" s="217"/>
    </row>
    <row r="106" spans="1:15" ht="15" customHeight="1">
      <c r="A106" s="82" t="s">
        <v>80</v>
      </c>
      <c r="B106" s="33">
        <v>150</v>
      </c>
      <c r="C106" s="12"/>
      <c r="D106" s="13"/>
      <c r="F106" s="80">
        <v>5</v>
      </c>
      <c r="G106" s="221" t="s">
        <v>115</v>
      </c>
      <c r="H106" s="221"/>
      <c r="I106" s="221"/>
      <c r="J106" s="221"/>
      <c r="K106" s="221"/>
      <c r="L106" s="221"/>
      <c r="M106" s="221"/>
      <c r="N106" s="2" t="s">
        <v>63</v>
      </c>
      <c r="O106" s="8">
        <f>O11+O59+O99</f>
        <v>0</v>
      </c>
    </row>
    <row r="107" spans="1:15" ht="27" customHeight="1">
      <c r="A107" s="89" t="s">
        <v>81</v>
      </c>
      <c r="B107" s="33">
        <v>160</v>
      </c>
      <c r="C107" s="17">
        <f>C105+C106</f>
        <v>0</v>
      </c>
      <c r="D107" s="18">
        <f>D105+D106</f>
        <v>0</v>
      </c>
      <c r="F107" s="80">
        <v>6</v>
      </c>
      <c r="G107" s="218" t="s">
        <v>116</v>
      </c>
      <c r="H107" s="218"/>
      <c r="I107" s="218"/>
      <c r="J107" s="218"/>
      <c r="K107" s="218"/>
      <c r="L107" s="218"/>
      <c r="M107" s="218"/>
      <c r="N107" s="2" t="s">
        <v>65</v>
      </c>
      <c r="O107" s="8">
        <f>O9+O106</f>
        <v>0</v>
      </c>
    </row>
    <row r="108" spans="1:15" ht="15" customHeight="1">
      <c r="A108" s="82" t="s">
        <v>82</v>
      </c>
      <c r="B108" s="33">
        <v>170</v>
      </c>
      <c r="C108" s="12"/>
      <c r="D108" s="96"/>
      <c r="F108" s="80">
        <v>7</v>
      </c>
      <c r="G108" s="219" t="s">
        <v>117</v>
      </c>
      <c r="H108" s="219"/>
      <c r="I108" s="219"/>
      <c r="J108" s="219"/>
      <c r="K108" s="219"/>
      <c r="L108" s="219"/>
      <c r="M108" s="219"/>
      <c r="N108" s="2" t="s">
        <v>67</v>
      </c>
      <c r="O108" s="9">
        <v>50</v>
      </c>
    </row>
    <row r="109" spans="1:15" ht="30" thickBot="1">
      <c r="A109" s="90" t="s">
        <v>125</v>
      </c>
      <c r="B109" s="42">
        <v>180</v>
      </c>
      <c r="C109" s="25">
        <f>C107-C108</f>
        <v>0</v>
      </c>
      <c r="D109" s="26">
        <f>D107-D108</f>
        <v>0</v>
      </c>
      <c r="F109" s="91">
        <v>8</v>
      </c>
      <c r="G109" s="220" t="s">
        <v>118</v>
      </c>
      <c r="H109" s="220"/>
      <c r="I109" s="220"/>
      <c r="J109" s="220"/>
      <c r="K109" s="220"/>
      <c r="L109" s="220"/>
      <c r="M109" s="220"/>
      <c r="N109" s="10" t="s">
        <v>71</v>
      </c>
      <c r="O109" s="11">
        <f>O107/100*O108</f>
        <v>0</v>
      </c>
    </row>
    <row r="118" ht="28.5" customHeight="1"/>
    <row r="120" ht="16.5" customHeight="1"/>
  </sheetData>
  <sheetProtection password="ED97" sheet="1" objects="1" scenarios="1" selectLockedCells="1"/>
  <mergeCells count="101">
    <mergeCell ref="O59:O67"/>
    <mergeCell ref="N68:N71"/>
    <mergeCell ref="O68:O71"/>
    <mergeCell ref="O72:O75"/>
    <mergeCell ref="G106:M106"/>
    <mergeCell ref="G107:M107"/>
    <mergeCell ref="N94:N98"/>
    <mergeCell ref="O94:O98"/>
    <mergeCell ref="N99:N105"/>
    <mergeCell ref="O99:O105"/>
    <mergeCell ref="N76:N78"/>
    <mergeCell ref="O79:O88"/>
    <mergeCell ref="G108:M108"/>
    <mergeCell ref="G109:M109"/>
    <mergeCell ref="F59:F67"/>
    <mergeCell ref="F68:F71"/>
    <mergeCell ref="F72:F75"/>
    <mergeCell ref="F94:F98"/>
    <mergeCell ref="G94:M98"/>
    <mergeCell ref="F99:F105"/>
    <mergeCell ref="G99:M105"/>
    <mergeCell ref="G76:M78"/>
    <mergeCell ref="F91:F93"/>
    <mergeCell ref="G91:M93"/>
    <mergeCell ref="N91:N93"/>
    <mergeCell ref="O91:O93"/>
    <mergeCell ref="F89:F90"/>
    <mergeCell ref="O76:O78"/>
    <mergeCell ref="O89:O90"/>
    <mergeCell ref="G89:M90"/>
    <mergeCell ref="A38:D38"/>
    <mergeCell ref="F39:F40"/>
    <mergeCell ref="G39:M40"/>
    <mergeCell ref="N39:N40"/>
    <mergeCell ref="A79:D79"/>
    <mergeCell ref="F79:F88"/>
    <mergeCell ref="G79:M88"/>
    <mergeCell ref="N79:N88"/>
    <mergeCell ref="A80:D80"/>
    <mergeCell ref="F76:F78"/>
    <mergeCell ref="N6:O6"/>
    <mergeCell ref="G7:M7"/>
    <mergeCell ref="F9:F10"/>
    <mergeCell ref="G9:M10"/>
    <mergeCell ref="N9:N10"/>
    <mergeCell ref="O9:O10"/>
    <mergeCell ref="G8:M8"/>
    <mergeCell ref="F51:F58"/>
    <mergeCell ref="G51:M58"/>
    <mergeCell ref="N51:N58"/>
    <mergeCell ref="O51:O58"/>
    <mergeCell ref="N89:N90"/>
    <mergeCell ref="G59:M67"/>
    <mergeCell ref="G68:M71"/>
    <mergeCell ref="G72:M75"/>
    <mergeCell ref="N72:N75"/>
    <mergeCell ref="N59:N67"/>
    <mergeCell ref="F41:F43"/>
    <mergeCell ref="G41:M43"/>
    <mergeCell ref="N41:N43"/>
    <mergeCell ref="O41:O43"/>
    <mergeCell ref="F44:F50"/>
    <mergeCell ref="G44:M50"/>
    <mergeCell ref="N44:N50"/>
    <mergeCell ref="O44:O50"/>
    <mergeCell ref="F31:F35"/>
    <mergeCell ref="G31:M35"/>
    <mergeCell ref="N31:N35"/>
    <mergeCell ref="O31:O35"/>
    <mergeCell ref="O39:O40"/>
    <mergeCell ref="F36:F38"/>
    <mergeCell ref="G36:M38"/>
    <mergeCell ref="N36:N38"/>
    <mergeCell ref="O36:O38"/>
    <mergeCell ref="F19:F25"/>
    <mergeCell ref="G19:M25"/>
    <mergeCell ref="N19:N25"/>
    <mergeCell ref="O19:O25"/>
    <mergeCell ref="F26:F30"/>
    <mergeCell ref="G26:M30"/>
    <mergeCell ref="N26:N30"/>
    <mergeCell ref="O26:O30"/>
    <mergeCell ref="F11:F14"/>
    <mergeCell ref="G11:M14"/>
    <mergeCell ref="N11:N14"/>
    <mergeCell ref="O11:O14"/>
    <mergeCell ref="O16:O18"/>
    <mergeCell ref="G15:M15"/>
    <mergeCell ref="F16:F18"/>
    <mergeCell ref="G16:M18"/>
    <mergeCell ref="N16:N18"/>
    <mergeCell ref="F2:O2"/>
    <mergeCell ref="A1:D2"/>
    <mergeCell ref="F1:O1"/>
    <mergeCell ref="F4:M4"/>
    <mergeCell ref="A3:D4"/>
    <mergeCell ref="F3:M3"/>
    <mergeCell ref="N3:O3"/>
    <mergeCell ref="N4:O5"/>
    <mergeCell ref="A5:D6"/>
    <mergeCell ref="F6:I6"/>
  </mergeCells>
  <printOptions/>
  <pageMargins left="0.75" right="0.1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Narine Shaheni Grigoryan</dc:creator>
  <cp:keywords/>
  <dc:description/>
  <cp:lastModifiedBy>Narine Shaheni Grigoryan</cp:lastModifiedBy>
  <cp:lastPrinted>2015-04-09T08:12:21Z</cp:lastPrinted>
  <dcterms:created xsi:type="dcterms:W3CDTF">1996-10-14T23:33:28Z</dcterms:created>
  <dcterms:modified xsi:type="dcterms:W3CDTF">2020-04-14T08:57:20Z</dcterms:modified>
  <cp:category/>
  <cp:version/>
  <cp:contentType/>
  <cp:contentStatus/>
</cp:coreProperties>
</file>